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317"/>
  <workbookPr autoCompressPictures="0"/>
  <bookViews>
    <workbookView xWindow="0" yWindow="0" windowWidth="28440" windowHeight="16740" tabRatio="827"/>
  </bookViews>
  <sheets>
    <sheet name="PUNCH LIST" sheetId="1" r:id="rId1"/>
    <sheet name="HAM123 Nots" sheetId="7" r:id="rId2"/>
    <sheet name="HAM456 Notes" sheetId="4" r:id="rId3"/>
    <sheet name="VE Notes" sheetId="2" r:id="rId4"/>
    <sheet name="Synopsis" sheetId="12" r:id="rId5"/>
    <sheet name="Gen Notes" sheetId="13" r:id="rId6"/>
    <sheet name="LBSC2 n DAQ" sheetId="14" r:id="rId7"/>
    <sheet name="BSC1,3 notes" sheetId="3" r:id="rId8"/>
  </sheets>
  <definedNames>
    <definedName name="_xlnm._FilterDatabase" localSheetId="0" hidden="1">'PUNCH LIST'!$E$1:$J$42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 i="1" l="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3" i="1"/>
  <c r="L2" i="1"/>
  <c r="L4" i="1"/>
  <c r="L45" i="1"/>
  <c r="L44" i="1"/>
  <c r="M44"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alcChain>
</file>

<file path=xl/sharedStrings.xml><?xml version="1.0" encoding="utf-8"?>
<sst xmlns="http://schemas.openxmlformats.org/spreadsheetml/2006/main" count="664" uniqueCount="302">
  <si>
    <t>#</t>
  </si>
  <si>
    <t>Description</t>
  </si>
  <si>
    <t>Installation Subset</t>
  </si>
  <si>
    <t>LBSC2</t>
  </si>
  <si>
    <t>E1300847-v7 is missing reference to a BS Optical Lever testing report</t>
  </si>
  <si>
    <t>Priority</t>
  </si>
  <si>
    <t>M</t>
  </si>
  <si>
    <t>L</t>
  </si>
  <si>
    <t>H</t>
  </si>
  <si>
    <t>There are some issues with the ICS entry for D0900428 for LBSC2. Some TCS and SLC records have been added but do not appear. Still need to add viewports, Oplev periscope and perhaps misc. other items to the ICS records.</t>
  </si>
  <si>
    <t>LBSC3</t>
  </si>
  <si>
    <t>Phase 3 testing on Op Lev was not complete.</t>
  </si>
  <si>
    <t>Note that this ICS entry is screwed up. It has LHAM1, LHAM3, LHAM5, LHAM6, LBSC1 and LBSC3 chamber assemblies all as indented under BSC-ISI Unit 1, which in turn is under LBSC2 chamber. The LBSC1 chamber assembly is missing the TCS optics. Use the serial number tracking memo M1000051 as a guide for deciding what is essential.</t>
  </si>
  <si>
    <t>LBSC1</t>
  </si>
  <si>
    <t>LHAM5</t>
  </si>
  <si>
    <t>Visual inspection of view-ports in-situ was not complete refer to bug list. Bug 761 https://services.ligo-wa.caltech.edu/integrationissues/show_bug.cgi?id=761. View-ports are also not in ICS. This should be completed as part of inventory.</t>
  </si>
  <si>
    <t>LBSC4</t>
  </si>
  <si>
    <t>LBSC5</t>
  </si>
  <si>
    <t>LHAM6</t>
  </si>
  <si>
    <t>LHAM1</t>
  </si>
  <si>
    <t>ICS Record is lacking.</t>
  </si>
  <si>
    <t>LHAM6 HEPI has not yet been commissioned.</t>
  </si>
  <si>
    <t>LHAM1 HEPI has not yet been commissioned.</t>
  </si>
  <si>
    <t>LHAM2</t>
  </si>
  <si>
    <t>LHAM2: The two IO Tables, IOT2L and IOT2R, are supposed to be defined in:
D0902284-v11, IO Table Layouts for IOT2L and IOT2R ("current default layouts", i.e. initial layouts), but only the layout for IOT2L is provided in the DCC; The initial layout for IOT2R is missing.
In addition, the final, as-built layouts for the two IO Tables are to be provided in
D1300356, As Built Layouts for ALIGO L1 IOT2L and IOT2R
D1300357, As Built Layouts for ALIGO H1 IOT2L and IOT2R
which implies that the layouts will be different for the two IFOs. They should be the same, with small dimensional differences included as notes on the same common drawing. In addition, both of these drawings are missing in the DCC.</t>
  </si>
  <si>
    <t>Two S# documents have been filed with the same rack designation (L1-SUS-R1): S1200749 and S1200523. One must be incorrect. Resolve the discrepancy.</t>
  </si>
  <si>
    <t xml:space="preserve">The DCC entry for S1200744 for rack L1-SEI-C2 is empty.
</t>
  </si>
  <si>
    <t>Missing rack S-number documents and drawings. Specifically:
S1202977 and D1201118 for L1-PSL-C1
S1202978 and D1201120 for L1-PSL-R1
S1202979 and D1201121 for L1-PSL-R2</t>
  </si>
  <si>
    <t>PSL</t>
  </si>
  <si>
    <t>All Chambers</t>
  </si>
  <si>
    <t>OK to punch list.</t>
  </si>
  <si>
    <t>I don't agree. The person with the BOM and policy will define the misc items. So recommend don't fix in document but agree should be on punch list.</t>
  </si>
  <si>
    <t>misc. items should be specified.  Link to M1000051 is only  policy , it is not a lnk to the ICS.  Put on punch list?</t>
  </si>
  <si>
    <t xml:space="preserve">ICS Assembly Record </t>
  </si>
  <si>
    <t>LHAM3</t>
  </si>
  <si>
    <t>all right. (I know you're overloaded with work)</t>
  </si>
  <si>
    <t>It is already linked through 9383 so suggest no need to add.</t>
  </si>
  <si>
    <t>add entry to elog #7238?</t>
  </si>
  <si>
    <t>B&amp;K Hammer Testing</t>
  </si>
  <si>
    <t>OK</t>
  </si>
  <si>
    <t>Good links. I will add.</t>
  </si>
  <si>
    <t>Acceptce test are not 'approved'.  Add links to T1200065 (green) and T1200063 (IR)</t>
  </si>
  <si>
    <t>ISC QPD Sled</t>
  </si>
  <si>
    <t>Bug is listed just not in this location. However, I will fix.</t>
  </si>
  <si>
    <t>Status of 2 VP's  are not listed.  Add reference to bug list # for visual inspection of View port</t>
  </si>
  <si>
    <t>Testing-AOS/SLC-VP</t>
  </si>
  <si>
    <t xml:space="preserve">I agree it's a pain to fix over a lot of documents.  There should be some place (one place?) to note this discrepancy for the benefit of future operators.  </t>
  </si>
  <si>
    <t>Suggest don't fix as a lot of docs for such a small item.</t>
  </si>
  <si>
    <t>Change title of document E1200104; Title says Phase 2 testing, but the report has in-chamber results included.  Are these not Phase 3 tests?</t>
  </si>
  <si>
    <t>Testing-HAM-ISI</t>
  </si>
  <si>
    <t>Agreed. I will fix.</t>
  </si>
  <si>
    <t>Incorrect pointer to DCC # D1000513 for HEPI assembly.  Should be D1000514?</t>
  </si>
  <si>
    <t>Serial Number Records</t>
  </si>
  <si>
    <t>Add to PUNCH-LIST. No action on me as an author.</t>
  </si>
  <si>
    <t>Recommend that the ICS entry be edited to be correct.</t>
  </si>
  <si>
    <t xml:space="preserve">E1100783 contains date, signature lines, and comment entry lines in numberous sections wthroughout the document. </t>
  </si>
  <si>
    <t>Signed, where? Can you confirm where you found this?</t>
  </si>
  <si>
    <t>Not signed and dated as indicated in the document. Either sign and date or remove lines from document.</t>
  </si>
  <si>
    <t>Initial alignment procedures</t>
  </si>
  <si>
    <t>Ha! My point is that there should be some identifier that connects each box used to the chamber where its installed.  The same comment was made for HAM1 and HAM2.</t>
  </si>
  <si>
    <t>That is point they are not. Perhaps this becomes punch-list for ML.</t>
  </si>
  <si>
    <t>If there is not official designation for Capacitive Position Sensor readout boxes, please state how they are identified.</t>
  </si>
  <si>
    <t>Electronics Rack Designations(s)</t>
  </si>
  <si>
    <t>e.g. E120025 which lists all the chamber components  plus a thumbnail drawing of each.  This just a suggestion.  The document is referenced a few boxes down in the report.  My comment was just that it would be convenient to have up front at first.  It would be nice to have an overview of the structures and components that go inside the chamber.</t>
  </si>
  <si>
    <t>Could you clarify which documents?</t>
  </si>
  <si>
    <t xml:space="preserve">Acceptable as is.  But recommendation to have a link to a documents with all the components that go into the chamber ( such as the initial installation document or equivalent).  </t>
  </si>
  <si>
    <t>Vacuum Chamber(s)/Electronics Rack Designations(s)/other</t>
  </si>
  <si>
    <t>no installation test document</t>
  </si>
  <si>
    <t>Testing-PSL ISS outer loop PD array</t>
  </si>
  <si>
    <t>add link to elog # 8608</t>
  </si>
  <si>
    <t>IO-Faraday Isolator</t>
  </si>
  <si>
    <t xml:space="preserve">what is the bug report  reference # to the missing test report </t>
  </si>
  <si>
    <t>Testing-AOS/OptLev</t>
  </si>
  <si>
    <t>add reference to bug list # for visual inspection of View port</t>
  </si>
  <si>
    <t>add link to elog #9743; Q measurements are missing but not required</t>
  </si>
  <si>
    <t>Testing-IO HAMAUXiliary</t>
  </si>
  <si>
    <t>Change title of document E1200105; Title says Phase 2 testing, but the report has in-chamber results included.  Are these not Phase 3 tests?</t>
  </si>
  <si>
    <t>Typo- should be E1100783.  E1200640 refers to LBSC1 alignment</t>
  </si>
  <si>
    <t>typo?  The most up do sate as-built alignment procedure is E1200640-v8</t>
  </si>
  <si>
    <t>As-Built alignment procedures</t>
  </si>
  <si>
    <t>typo? elog #1298 should read elog #9298</t>
  </si>
  <si>
    <t>As-Built installationprocedures</t>
  </si>
  <si>
    <t>Are there any other sources that would have as-built notes recorded?</t>
  </si>
  <si>
    <t>As-Builtinstallation procedures</t>
  </si>
  <si>
    <t>As stated in report, ICS records for HAM1 may be incomplete.  No records for passive stack isolation. What records are provided for I1 for instance?</t>
  </si>
  <si>
    <t>Installation Completeness</t>
  </si>
  <si>
    <t>Add reference to bug #761</t>
  </si>
  <si>
    <t>Testing-AOS/SLC</t>
  </si>
  <si>
    <t>No Phase 3 SEI teting documents.  On punch list?</t>
  </si>
  <si>
    <t>Testing-SEI</t>
  </si>
  <si>
    <t>Incorrect pointer to DCC # D0900421; Assembly name is called out as LHAM6 and not LHAM1. ICS entry dicrpancy is on the punch list</t>
  </si>
  <si>
    <t xml:space="preserve"> Add aLOG link or equivalent to specify how alignment was performed</t>
  </si>
  <si>
    <t xml:space="preserve">LHAM1 points to E1100782 which is empty.  </t>
  </si>
  <si>
    <t>BML reply</t>
  </si>
  <si>
    <t>Calum's Remarks 5/7/14</t>
  </si>
  <si>
    <t>Comment</t>
  </si>
  <si>
    <t>Paragraph(s)</t>
  </si>
  <si>
    <t>Section</t>
  </si>
  <si>
    <t>Chamber</t>
  </si>
  <si>
    <t xml:space="preserve">§2, Procedures and Modifications: </t>
  </si>
  <si>
    <t xml:space="preserve"> - Several times the reader is referred to §1 of E130045O for procedures and modifications def'n.  This is more-or-less a list of around 40 DCC docs without any road map.  For example, it is not possible for me to work out exactly which drawings were built and installed where at LLO.</t>
  </si>
  <si>
    <t xml:space="preserve"> - Several times the reader is asked to carry out an alog search for author Scott McCormick, and is also pointed to several specific entries from Mike Meyer.  I am not satisfied that this is the way to archive records of installations.  The search under McCormick returns 166 hits and probably misses some things entered by Harry or others.</t>
  </si>
  <si>
    <t xml:space="preserve">On the other hand, LLO's personnel turn-over in recent years makes this archive difficult to compile.  </t>
  </si>
  <si>
    <t>§3, Drawings:</t>
  </si>
  <si>
    <t xml:space="preserve"> - The drawings look good, but given their dates it is not clear to me where one would find the as-built information.</t>
  </si>
  <si>
    <t>§4, Serial No. Records:</t>
  </si>
  <si>
    <t xml:space="preserve"> - None are listed. </t>
  </si>
  <si>
    <t>§5, Testing:</t>
  </si>
  <si>
    <t xml:space="preserve"> - The GNP-provided inspection reports (Q1300009) refer to various S/Ns. So, I would expect §4 to list which S/Ns got installed where at LLO.  The drawings in §3 don't seem to have this information.</t>
  </si>
  <si>
    <t xml:space="preserve"> - the reader is asked to carry out an alog search for author Scott McCormick, and is also pointed to several specific entries from Mike Meyer.  I am not satisfied that this is the way to archive records of installations.  The search under McCormick returns 166 hits and probably misses some things entered by Harry or others.</t>
  </si>
  <si>
    <t>§6, Installation completeness:</t>
  </si>
  <si>
    <t>§7, Issues and ECRs:</t>
  </si>
  <si>
    <t xml:space="preserve"> - There are ISC component(s) in LHAM1 that are relevant to VE operation and contamination control.  An WFS seal is thought to be leaking Helium (see LLO alog entry 12386).  We don't know whether any hydrocarbons have been introduced into the vacuum system that might necessitate cleanup.</t>
  </si>
  <si>
    <t xml:space="preserve"> - The traveller document for what is thought to be the relevant WFS, S1301246, does not mention leak checking, and lists the unit as a "Spare Unit."  The test procedure, T1200347, lists only electronic tests.</t>
  </si>
  <si>
    <t xml:space="preserve"> - The serial numbers and traveller info for the contents of HAM1 should be in JIRA, so that we can trace this sort of thing.</t>
  </si>
  <si>
    <t>My inclination is to request the following punch list items:</t>
  </si>
  <si>
    <t>1) We need a hierarchical list of aLIGO-provided VE modifications, for the components that were actually installed at LLO, listing the makes/models, installation location, drawings, serial number (if applicable), and any test results.  Links to the aLIGO are OK, but they need to be described and to refer to specific entries.</t>
  </si>
  <si>
    <t>2) All gas-containing ISC components should be leak-tested in-house at the next opportunity.  The overall plan should be run by the VRB, as was done for the seismic pods.</t>
  </si>
  <si>
    <t>Calum/Dennis/Brian,</t>
  </si>
  <si>
    <t>Here are comments regarding simple corrections to the LHAM4-6/PSL acceptance documents. In general they look very complete and carefully reviewed previously.</t>
  </si>
  <si>
    <t>-Mike</t>
  </si>
  <si>
    <t>        *        *        *</t>
  </si>
  <si>
    <t>LHAM4</t>
  </si>
  <si>
    <t>------</t>
  </si>
  <si>
    <t>-if you search the document for HAM5, you find three typos which should be corrected to HAM4. There are additional references to HAM5 which are real however.  Good to correct the former, for clarity, e.g. in Section 2, alignments of HAM4 and HAM5 are included in the same document, however the alog entry 6871 is specifically regarding SR2 in LHAM4 (and yet that alog even makes reference to LHAM5 SRM and SR3).</t>
  </si>
  <si>
    <t>Sec 3:</t>
  </si>
  <si>
    <t>"D1001227" link is top-level drawing (floor occupancy) for TCS.  For HAM6, this equivalent section has an actual table layout.  What is the goal in referencing these drawings?  To vet floor occupancy, or the actual table layouts, or both?  What level of consistency is expected between documents?</t>
  </si>
  <si>
    <t>Sec 6:</t>
  </si>
  <si>
    <t>AOS/SLC/Baffles: the document shows a hyperlink to "LLO aLOG 7144".  However, this active link points to LLO aLOG 7140, regarding HAM5.  Looking at aLOG 7144, it too refers to LHAM5, so it is not simply that the linked aLOG was not properly updated in this HAM4 document. We have to find the appropriate HAM4 testing aLOG.</t>
  </si>
  <si>
    <t>Sec 7:</t>
  </si>
  <si>
    <t>repeated entry for bug 399</t>
  </si>
  <si>
    <t>Sec 4:</t>
  </si>
  <si>
    <t>ICS entry issue lists as low; can we upgrade to medium to ensure it gets traction at some point.</t>
  </si>
  <si>
    <t>Sec 5:</t>
  </si>
  <si>
    <t>AOS/OFI: correctly refers to LLO aLOG 7140 regarding OFI B&amp;K hammer testing.  However, should also reference aLOG 7144 regarding HAM5 baffle B&amp;K tests.</t>
  </si>
  <si>
    <t>repeated entry for bug 17</t>
  </si>
  <si>
    <t>Sec 1:</t>
  </si>
  <si>
    <t>-typo "LHAM5" should read LHAM6.</t>
  </si>
  <si>
    <t>-optical table layout for ISCHT6R is given drawing; for other HAMs, floor occupancy drawings are given.  Which is relevant? Or should both be present?</t>
  </si>
  <si>
    <t>Sec 2:</t>
  </si>
  <si>
    <t>-only ISI installation document/HA given; please note explicitly there is no installation procedure written for HAM6 optical components like the OMC.  For such a critical part, we must add to the punchlist for India the writing of a procedure (low priority).</t>
  </si>
  <si>
    <t>-The OMC cable link is an original link. There is a followup cable-replacement aLOG which could be referenced too, https://alog.ligo-la.caltech.edu/aLOG/index.php?callRep=7631</t>
  </si>
  <si>
    <t>-As-built alignment procedure: was there an exhaustive search of the aLOG for alignment aLOGs? This might be a particularly useful aLOG to record as there is no baseline alignment procedure in existence.</t>
  </si>
  <si>
    <t>-No top level ICS record, and in bold red, "...ISC information is sorely lacking...", yet the priority of this item in the checklist is low.  Can this too be moved to medium.</t>
  </si>
  <si>
    <t>---</t>
  </si>
  <si>
    <t>-Electronic rack drawings link to DCC records, but not drawings</t>
  </si>
  <si>
    <t>-are these serial no. records complete?</t>
  </si>
  <si>
    <t>LBSC1 / LBSC3</t>
  </si>
  <si>
    <t>no significant concerns, issues or actions</t>
  </si>
  <si>
    <t>LHAM3/4</t>
  </si>
  <si>
    <t>VE / DAQ / PSL</t>
  </si>
  <si>
    <t>No comment.</t>
  </si>
  <si>
    <t>Assigned or Action</t>
  </si>
  <si>
    <t>Moved to punch list</t>
  </si>
  <si>
    <t>General Note</t>
  </si>
  <si>
    <t>SYNOPSIS FROM DENNIS, BRIAN AND CALUM</t>
  </si>
  <si>
    <t xml:space="preserve">Moved </t>
  </si>
  <si>
    <t>ADDED TO PUNCH LIST</t>
  </si>
  <si>
    <t>NOTE</t>
  </si>
  <si>
    <t>PUNCH</t>
  </si>
  <si>
    <r>
      <t xml:space="preserve">Bug #82. The OFI unit in LHAM5 is not in accordance with the final design (it has a light-weighted bench and lower structural resonances). We do not plan to swap out to the final design unless an serendipitous opportunity arises, or we find that the resonances are a problem. </t>
    </r>
    <r>
      <rPr>
        <i/>
        <sz val="11"/>
        <color theme="1"/>
        <rFont val="Calibri"/>
        <family val="2"/>
        <scheme val="minor"/>
      </rPr>
      <t>[N.B.: Bug 82 is missing from LHAM5 report.]</t>
    </r>
  </si>
  <si>
    <t>Bug 214 may also apply here. (see comment below in LHAM6)</t>
  </si>
  <si>
    <t>Bug #175. SR3 magnet off optic. Won't fix now.</t>
  </si>
  <si>
    <t>Bug 214. The beam was missed OM1 in LHAM6 using the nominal drawing locations. The position of OM1 was changed to make the system wok. The drawing discrepancy is not yet understood.</t>
  </si>
  <si>
    <t>Bug 878, ESD short in vacuum (or in the feedthrough) (similar to bug 856 for LBSC4, but a different pin)</t>
  </si>
  <si>
    <t>LBSC4 and LBSC5</t>
  </si>
  <si>
    <t>Bug #80.  Possibility of damage to ESD pattern on ERMs and CPs due to arcing. An interlock system based on vacuum pressure is installed and working at LHO. The LLO vacuum pressure sensors leak. In addition the LLO vacuum engineer has concerns about the chosen pressure gauges, so an alternate sensor is being sought. Modifications to the electronics may be required.</t>
  </si>
  <si>
    <t>Bug #738. SEI Cable. Plan to fix at next opportunity.</t>
  </si>
  <si>
    <t>Bug 856, ESD short in vacuum (or in the feedthrough)</t>
  </si>
  <si>
    <t>Bug 615 "Unresponsive GS13 (V2) on ITMY (BSC1)"</t>
  </si>
  <si>
    <t>We also note that the cable to connect the ESD for ITMY is not in place. I tried to find the relevant log entry. But I believe that we changed out the feedthrough for a blank because the feedthrough was leaking. I need to add a note to the LBSC1 issue tracker, but want to find some log entry first.</t>
  </si>
  <si>
    <t>Bug 20. No ESD on ITM's. Refer to  LIGO-L1200291-v5 for Dennis Coyne's comments from 4/23/2014: The aLIGO project may decide to implement the change/correction for the L1 ITMy CP in order to make the ITMy ESD operational. However it does not currently appear to be necessary for completion of the project. This deviation from intended design/implementation shall be noted in the acceptance documentation so that we don't forget the discrepancy. However for the time being no correction for the L1 CPy will be pursued</t>
  </si>
  <si>
    <t>ALL ADDED TO PUNCH LIST</t>
  </si>
  <si>
    <t>VE</t>
  </si>
  <si>
    <t>PUNCH ITEMS NOW INTEGRATED INTO PUNCH LIST</t>
  </si>
  <si>
    <t xml:space="preserve">THE ONES MARKED NOTE ARE FOR THE AUTHORS TO CONSIDER. </t>
  </si>
  <si>
    <t xml:space="preserve">THE ONES MARKED NOTE ARE FOR AUTHORS. </t>
  </si>
  <si>
    <t>THE ONES MARKED PUNCH WERE MOVED TO PUNCH LIST</t>
  </si>
  <si>
    <t>DONE</t>
  </si>
  <si>
    <t>THE ONES MARKED NOTE ARE FOR AUTHORS TO CONSIDER. THE ONES MARKED PUNCH WERE MOVED TO PUNCH LIST</t>
  </si>
  <si>
    <t>TO DO</t>
  </si>
  <si>
    <t>All Relevant Chambers</t>
  </si>
  <si>
    <t>Already in punch list</t>
  </si>
  <si>
    <t>ONES MARKED PUNCH NOW ADDED TO PUNCH LIST</t>
  </si>
  <si>
    <t>Gen notes from Joe G</t>
  </si>
  <si>
    <t>All now moved to Punch-list.</t>
  </si>
  <si>
    <t>This is what I took for Joe's LBSC4,5 input.</t>
  </si>
  <si>
    <t>Calum's comments on LBSC2 and DAQ</t>
  </si>
  <si>
    <t>All now moved to Punch-list (first tab)</t>
  </si>
  <si>
    <t>CLOSED</t>
  </si>
  <si>
    <t>LINE CLOSED</t>
  </si>
  <si>
    <t>Hi Michael,</t>
  </si>
  <si>
    <t>Here are my notes and comments on my review of LBSC1-ITMY and LBSC3-ITMX.  Generally in good shape.  The data is there, although it may require some digging.  My contribution for consideration to the punch list consists in adding a task for the ESD system.</t>
  </si>
  <si>
    <t>A reference to the CDS cabling and rack drawings to supplement G1001032 would be a good thing.</t>
  </si>
  <si>
    <t>Sorry it is so late. </t>
  </si>
  <si>
    <t>Regards,</t>
  </si>
  <si>
    <t>    Vern</t>
  </si>
  <si>
    <r>
      <t xml:space="preserve">aLIGO Installation Acceptance Review Comments for </t>
    </r>
    <r>
      <rPr>
        <b/>
        <sz val="12"/>
        <color theme="1"/>
        <rFont val="Times New Roman , serif"/>
      </rPr>
      <t>LBSC1 (Y), E1400179-v3</t>
    </r>
  </si>
  <si>
    <r>
      <t xml:space="preserve">E1400179-v3 </t>
    </r>
    <r>
      <rPr>
        <sz val="12"/>
        <color theme="1"/>
        <rFont val="Wingdings"/>
        <charset val="2"/>
      </rPr>
      <t>--&gt;</t>
    </r>
    <r>
      <rPr>
        <sz val="12"/>
        <color theme="1"/>
        <rFont val="Times New Roman , serif"/>
      </rPr>
      <t xml:space="preserve"> 1 Installation Instance/Subset Definition</t>
    </r>
  </si>
  <si>
    <t>They need a reference in addition to G1001032 to trace signal paths and find engineering level information.  Something</t>
  </si>
  <si>
    <t xml:space="preserve">like a collection of the CDS engineers’ cable drawings, e.g., </t>
  </si>
  <si>
    <r>
      <t>D0901301</t>
    </r>
    <r>
      <rPr>
        <sz val="12"/>
        <color theme="1"/>
        <rFont val="Times New Roman , serif"/>
      </rPr>
      <t xml:space="preserve">  “BSC_ISI”  documents the wiring and rack layout for the BSC1,2,3 racks and cabling</t>
    </r>
  </si>
  <si>
    <r>
      <t>D1001725</t>
    </r>
    <r>
      <rPr>
        <sz val="12"/>
        <color theme="1"/>
        <rFont val="Times New Roman , serif"/>
      </rPr>
      <t xml:space="preserve"> “ITM_SUS_CONTROLS_WIRING” documents the wiring and rack layouts for the SUS part of the BSCs.</t>
    </r>
  </si>
  <si>
    <t>E1400179-v3 --&gt; 2. Procedures --&gt; As-Built/Installed Procedures</t>
  </si>
  <si>
    <r>
      <t xml:space="preserve">For accountability and reference, we need to know the names of the people who produced the red-lined documents recording the installation “as-built”, under E1200344-v4 </t>
    </r>
    <r>
      <rPr>
        <sz val="12"/>
        <color theme="1"/>
        <rFont val="Wingdings"/>
        <charset val="2"/>
      </rPr>
      <t>à</t>
    </r>
    <r>
      <rPr>
        <sz val="12"/>
        <color theme="1"/>
        <rFont val="Times New Roman , serif"/>
      </rPr>
      <t xml:space="preserve"> Other Files: </t>
    </r>
    <r>
      <rPr>
        <sz val="12"/>
        <color theme="1"/>
        <rFont val="Wingdings"/>
        <charset val="2"/>
      </rPr>
      <t>à</t>
    </r>
    <r>
      <rPr>
        <sz val="12"/>
        <color theme="1"/>
        <rFont val="Times New Roman , serif"/>
      </rPr>
      <t xml:space="preserve"> Redlines on docs used during install (BSC2BSC1INSTALL.pdf, 3.8 MB)</t>
    </r>
  </si>
  <si>
    <t xml:space="preserve">(see https://dcc.ligo.org/DocDB/0093/E1200634/009/E1200634-v9%20LBSC1%20installation%20procedure-v9.pdf )  </t>
  </si>
  <si>
    <r>
      <t xml:space="preserve">E1400179-v3 --&gt; 2. Procedures </t>
    </r>
    <r>
      <rPr>
        <sz val="12"/>
        <color theme="1"/>
        <rFont val="Wingdings"/>
        <charset val="2"/>
      </rPr>
      <t>--&gt;</t>
    </r>
    <r>
      <rPr>
        <sz val="12"/>
        <color theme="1"/>
        <rFont val="Times New Roman , serif"/>
      </rPr>
      <t xml:space="preserve"> As-Built/Aligned Procedure </t>
    </r>
    <r>
      <rPr>
        <sz val="12"/>
        <color theme="1"/>
        <rFont val="Wingdings"/>
        <charset val="2"/>
      </rPr>
      <t>--&gt;</t>
    </r>
    <r>
      <rPr>
        <sz val="12"/>
        <color theme="1"/>
        <rFont val="Times New Roman , serif"/>
      </rPr>
      <t xml:space="preserve"> E1200640-v7 </t>
    </r>
  </si>
  <si>
    <t>This document is not filled in consistently.  There are voids in the data, perhaps because of the history of the difficulty in setting up and performing the measurements.  I have to assume the fields that are filled in are the most important and the empty fields are either irrelevant or redundant.  An expert may want to review the missing information.  Examples: No offset recorded on p. 9.  P. 10, Table 6.2.3 is empty. . . .  The first entry of a number is on p. 13 for the ITM yaw error.  Think about the people reading this a few years from now.  The CP-to-ITMY gap distance (p. 14) is filled in. Important measurements are there and are summarized in the alog.  I have learned that this document is not the single place to go to for the “final” measurements, but instead the measurements are spread over the alog entries, in E1400179-v3, and in E1200640-v7.  The ability to find the entries in the alog, which are typically the final numbers, requires knowing about E1400179-v3 or later.  It makes E1400179-v_latest a very important resource.  This may be one of the most important things learned during this review, where to find summary information.  [I have discussed this point at length to illustrate a common issue with much of the documentation.  In practice, it is “good enough”.  I think the Livingston documents and the Hanford documents together will provide an adequate record to enable the construction of the third IFO and to document the LHO and LLO instruments as far as we understand them at the time of acceptance.  This later may have consequences at a time of discovery in the future.]</t>
  </si>
  <si>
    <t>E1400179-v3 --&gt; 2. Procedures --&gt; 4 Serial Number Records</t>
  </si>
  <si>
    <t>ICS, JIRA was unresponsive and I could not verify any ICS records.  This also applies to the LBSC3 review.</t>
  </si>
  <si>
    <t>E1400179-v3 --&gt; 2. Procedures --&gt; 5 Testing</t>
  </si>
  <si>
    <t>Noticed a refinement of procedure as installation and testing progressed.  This makes one a little more lenient at the beginning and more critical at the end of the review period.</t>
  </si>
  <si>
    <r>
      <t xml:space="preserve">On the electrostatic drive (ESD):  The ESD system is still undergoing installation and should not be evaluated at this time.  That said, there are short circuits in the cabling-connectors. </t>
    </r>
    <r>
      <rPr>
        <b/>
        <sz val="12"/>
        <color theme="1"/>
        <rFont val="Times New Roman , serif"/>
      </rPr>
      <t>Consider elevating this to the “punch list”.</t>
    </r>
  </si>
  <si>
    <r>
      <t xml:space="preserve">aLIGO Installation Acceptance Review Comments for </t>
    </r>
    <r>
      <rPr>
        <b/>
        <sz val="12"/>
        <color theme="1"/>
        <rFont val="Times New Roman , serif"/>
      </rPr>
      <t>LBSC3 (X), E1400181-v2</t>
    </r>
  </si>
  <si>
    <t>Many of the comments made for LBSC1 also apply here.  LBSC3 is in better shape, reflecting the experience of the installation folks.</t>
  </si>
  <si>
    <t>E1400181-v2 --&gt; 2. Procedures --&gt; As-Built/Installed Procedures</t>
  </si>
  <si>
    <t xml:space="preserve">Same concern as with LBSC1, the need for names of people making the notes.  I don’t mind the informality of a scanned document, it is better to have the information. </t>
  </si>
  <si>
    <t>OpLever final testing remains incomplete (at least as far as information posted to the DCC).</t>
  </si>
  <si>
    <t>Project</t>
  </si>
  <si>
    <t>Punch-list</t>
  </si>
  <si>
    <t>Yes</t>
  </si>
  <si>
    <t>Holding this review?</t>
  </si>
  <si>
    <t>No</t>
  </si>
  <si>
    <t>Ops</t>
  </si>
  <si>
    <t>Ops (unless opportunity arrises)</t>
  </si>
  <si>
    <t xml:space="preserve"> Project. Op Lev Report - This is on Op Lev Punch-list (Eric G running)</t>
  </si>
  <si>
    <t>Project. Note that this could be done now if person could be identified.</t>
  </si>
  <si>
    <t>Performed at next opportunity</t>
  </si>
  <si>
    <t>copy from above</t>
  </si>
  <si>
    <t>Performed at next opportunity, if conclude needed</t>
  </si>
  <si>
    <t>Project (gather while chance exists)</t>
  </si>
  <si>
    <t>Ops (unless opportunity arrises). Joe G notes this is a concerning item!!!</t>
  </si>
  <si>
    <t>Project (gather review documentation and post)</t>
  </si>
  <si>
    <t>Brian, Calum, Dennis to update installation documentation with the notes found by the reviewers (these notes which are not part of the punch-list can be found in the additional tabs of this excel sheet.)</t>
  </si>
  <si>
    <t>Oram</t>
  </si>
  <si>
    <t>There are many references to G1001032.  It is not clear whether this document will be brought to completion and maintained at both sites. So, it might be worthwhile before the systems review to either finish it at both sites, or omit it from LLO documentation.  In either case, a blanket reference to it is less helpful than would be a pointer to the particular racks referred to in the particular review document. Choose uniform approach.</t>
  </si>
  <si>
    <t>Coyne</t>
  </si>
  <si>
    <t>Baffling of the BS. Bug 505. Currently re-designing on Ops. Plan to install at next opportunity.</t>
  </si>
  <si>
    <t>Bug</t>
  </si>
  <si>
    <t>IR QPD failure on the TMS; establish the status, file bug if needed</t>
  </si>
  <si>
    <t>a stuck pico-motor; bugs #887 and #848</t>
  </si>
  <si>
    <t>ISS PD Array. Currently re-designing on Ops. Plan to install at next opportunity. An ECR (and bug) will be issued very soon. Integrate into planning</t>
  </si>
  <si>
    <t>Testing-PSL ISS outer loop PD array test plan must be developed and then exercised for both LHO and LLO</t>
  </si>
  <si>
    <t>Fix ICS entry which is screwed up. It has LHAM1, LHAM3, LHAM5, LHAM6, LBSC1 and LBSC3 chamber assemblies all as indented under BSC-ISI Unit 1, which in turn is under LBSC2 chamber. The LHAM5 chamber assembly only has the SR3, SRM and cable information. Use the serial number tracking memo M1000051 as a guide for deciding what is essential.</t>
  </si>
  <si>
    <t>ICS Record is lacking for HAM6, in particular for ISC</t>
  </si>
  <si>
    <t>-only ISI installation document/HA given; please note explicitly there is no installation procedure written for HAM6 optical components like the OMC.  For such a critical part, we must add to the punchlist for India the writing of a procedure (low priority). Refer to E1300857, aLIGO ISC Custom Optics Requirements" within. Refine LHO installation document to a suitable level and standard format.</t>
  </si>
  <si>
    <t>As-built alignment procedure: was there an exhaustive search of the aLOG for alignment aLOGs? This might be a particularly useful aLOG to record As there is no baseline alignment procedure in existence.  Generate an alignment procedure for HAM6</t>
  </si>
  <si>
    <t>Bug 41 Environmental testing/characterization (temperature, humidity, particulate levels, etc.) for the LAE must be documented</t>
  </si>
  <si>
    <t>1) We need a hierarchical list of aLIGO-provided VE modifications, for the components that were actually installed at LLO, listing the makes/models, installation location, drawings, serial number (if applicable), and any test results.  Links to the aLOG are OK, but they need to be described and to refer to specific entries. Document as needed.</t>
  </si>
  <si>
    <t>Gather test information on all gas-containing ISC components at LLO</t>
  </si>
  <si>
    <t>Gustafson</t>
  </si>
  <si>
    <t>Romie</t>
  </si>
  <si>
    <t>Closed</t>
  </si>
  <si>
    <t>Asignee</t>
  </si>
  <si>
    <t>Due</t>
  </si>
  <si>
    <t>Notes</t>
  </si>
  <si>
    <t xml:space="preserve">Clean up and resolve balance of TCS activities; complete stand-alone testing in feasible measure. </t>
  </si>
  <si>
    <t>TCS (LHAM4, LBSC1, LBSC3, LBSC4, LBSC5)</t>
  </si>
  <si>
    <t>Kinzel 15Aug14: Done.</t>
  </si>
  <si>
    <t>Torrie 18aug14: Done.</t>
  </si>
  <si>
    <t>BSC4, BSC5</t>
  </si>
  <si>
    <t>The ESD system is still undergoing installation and should not be evaluated at this time.  That said, there are short circuits in the cabling-connectors. Determine approach to outstanding integration issues and characterize system as-is. Covered by 907 for short to sheild</t>
  </si>
  <si>
    <t>Closed.</t>
  </si>
  <si>
    <t>Closed; refer to 26</t>
  </si>
  <si>
    <t>Closed. Refer to 27</t>
  </si>
  <si>
    <t>2014-09-15:  Valera says addressed in recent vacuum incursion.</t>
  </si>
  <si>
    <t>2014-09-17: the bug tracker notes that this sensor is now working (https://services.ligo-wa.caltech.edu/integrationissues/show_bug.cgi?id=615). Dhs asked Adrien for an update.</t>
  </si>
  <si>
    <t>Fixed; see https://services.ligo-wa.caltech.edu/integrationissues/show_bug.cgi?id=738</t>
  </si>
  <si>
    <t>2014-09-17 Fixed, as recorded in https://services.ligo-wa.caltech.edu/integrationissues/show_bug.cgi?id=878</t>
  </si>
  <si>
    <t>2014-09-17 proper bug number is https://services.ligo-wa.caltech.edu/integrationissues/show_bug.cgi?id=826 . To be repaired at a target of opportunity.</t>
  </si>
  <si>
    <t>2014-09-17 proper bug number is https://services.ligo-wa.caltech.edu/integrationissues/show_bug.cgi?id=826. To be repaired at a target of opportunity.</t>
  </si>
  <si>
    <t xml:space="preserve">2014-09-17 Bug tracker concludes 'Works for me'. </t>
  </si>
  <si>
    <t>2014-09-17 per bug tracker.</t>
  </si>
  <si>
    <t>Opportunity</t>
  </si>
  <si>
    <t>2014-09-17 Bug tracker concludes 'Works for me'</t>
  </si>
  <si>
    <t>Done. PF 12 Sept 14: Koji has written a HAM6 alignment procedure</t>
  </si>
  <si>
    <t>2014-09-18 Carl Adams says updated the status of the LLO ESD install as complete for the ECR https://dcc.ligo.org/LIGO-E1300140-v1. (LHO needs to follow up)</t>
  </si>
  <si>
    <t>2014-09-27 Brian O: Issue #8 is I believe resolved. I added TCS optics to both LBSC1 and LBSC3 records. I also added Ring Heater records to the 
relevant Quad assemblies.</t>
  </si>
  <si>
    <t>2014-09-27 Brian O: E1300847 now has a V8 with a link to T1400393. The latter is the oplev report being worked on by M. Vargas and others, Issue #2 covers this work. Someone who can do so  should make a PDF of V8 that will have active links. I can't do that on my Mac, so currently the DCC record has only the Word version.</t>
  </si>
  <si>
    <t>2014-09-27 Brian O:  the "missing" records now appear. I added TCS steering optics, Elliptical Baffles and ISI. You can see the record at https://ics-redux.ligo-la.caltech.edu/JIRA/browse/ASSY-D0900428-NA</t>
  </si>
  <si>
    <t>2014-09-27 Brian O: find a reasonably detailed list of LHAM1 ISC parts at https://ics-redux.ligo-la.caltech.edu/JIRA/browse/ASSY-D0901809-NA. Remember the HEPI system and the passive stack predate aLIGO and as a result do not have ICS records (although we could argue some HEPI should be included since we did make additions/modifications).</t>
  </si>
  <si>
    <t>2014-09-27: Callum reports: To find D11002002 in the DCC use the following tree
LIGO-D0901490: aLIGO LIVINGSTON SYSTEM LAYOUT
LIGO-D0901464: aLIGO Systems Layout LLO Y-End Station
LIGO-D0901465: aLIGO Systems Layout LLO X-End Station
LIGO-D0901466: aLIGO Systems Layout LLO Corner Station
LIGO-D0901809: aLIGO Systems, HAM1-L1 Top Level Chamber Assembly
LIGO-D1102400: AdvLIGO SEI HAM1-L1, XYZ Local CS for ISC BlockDiagram
LIGO-D1000313: ISC HAM1 Assembly
LIGO-D1102002: ASC RFPD ENCLOSURE, IN-VACUUM, TOP ASSEMBLY</t>
  </si>
  <si>
    <t>S1200749 is now the unique number.</t>
  </si>
  <si>
    <t>2014-10-14 Romie: The BS wire baffle assembly is in my office. It will be installed during the LVEA vent. Before Valera went on vacation, I understood that the vent would likely be after ER6. His thinking was that LVEA work is not limiting commissioning at this point.</t>
  </si>
  <si>
    <t xml:space="preserve">2014-10-14 Heintze: I have in my possession the picomotors, picomotor stop collars, mirror mounts, lens mounts, in-vacuum cables, black glass, black glass holders, mirrors, lenses, Kapton washers, "L" cable bracket that need for the install
We have out being machined the various posts, cable strain relief, alignment fixtures need. These will then need to be Class A cleaned and baked once back from the various machine shops along with various clamps, that have had to order
The Class A hardware needed hasnt been explicitly tracked down but we should have enough on site of what we need with all the leftovers from SUS, SEI, AOS, etc, so at this stage not concerned.
The shipping/storage containers for the ISS arrays are currently under design ( and then will need to be manufactured and then cleaned appropriately so that 2 ISS arrays can be shipped down to LLO).
Once we get a handle on all the in-vacuum needs we then will turn our focus on the in-air equipment that is needed to test the ISS array prior to install.
From what I have been led to believe this install will be postponed until I return from my trip away
</t>
  </si>
  <si>
    <t>2014-10-23 Rich Abbott: The documentation bug was reviewed today and we deemed the wiring diagram issue to be complete and up to date.  There was a desire for physical verification of wiring conformance brought up by Jeff Kissel, but that can only be done on an availability basis during vented chamber times.  The relevant bugs were amended to have a vent dependency.  
There are two major initiatives afoot: the approved low noise driver to step in and replace the HV driver in Science Mode, and the approved feedthrough retrofit to upgrade and make more robust the physical vacuum feedthroughs and associated connectors.  Both of these are progressing, but not complete.  The wiring diagrams would evolve as the physical system is altered in the future.
The DCN at the following link (LIGO-E1400315-x0 ) covers all ESD signal documentation updates.  D1400177 shows the details of the wiring.</t>
  </si>
  <si>
    <t xml:space="preserve">2014-10-23 dhs sees HAM1 HEPI functioning (14731) and under Guardian control (14748)
</t>
  </si>
  <si>
    <t xml:space="preserve">2014-11-01 O'Reilly: This is now adequately addressed.
</t>
  </si>
  <si>
    <t>2014-11-01 O'Reilly: This is now adequately addressed.</t>
  </si>
  <si>
    <t>LHAM6 HEPI, can be closed. See alog 15392.</t>
  </si>
  <si>
    <t>Heintze</t>
  </si>
  <si>
    <t>2014-11-10 Brooks states all done.</t>
  </si>
  <si>
    <t>2014-11-11: Janeen finished it.</t>
  </si>
  <si>
    <t>2014-11-15 Adams  updated the DCC S# "Document" by adding the S#s of all installed electronic chassis in order from top to bottom in the 'metadata' Related Documents</t>
  </si>
  <si>
    <t>Total</t>
  </si>
  <si>
    <t>2014-12-11 Oram: The remaining VPs ( to be inspected require disturbing the associated OptLev alignment. Since the benefit does not outweight the added work and downtime for re-alignment, inspection of these VPs will wait until an opportunity (such as replacement of the OptLev laser) arises.  https://dcc.ligo.org/E1200445</t>
  </si>
  <si>
    <t xml:space="preserve">2014-12-11 dhs notes testing underway for HeNe; Project ready to procure replacement lasers if needed and  available before end of Project. Open question on need for replacement telescopes. </t>
  </si>
  <si>
    <t>2014-11-10 Asked Coyne for update. 2014-10-16 Coyne: discussed at the Systems call. Need to define (make clear) the alternative means of adequately documenting (properly) with S-numbers &amp; D-numbers. My action. Not a high priority</t>
  </si>
  <si>
    <t>2014-12-11:  PF has put together a HAM1 ISC installation procedure: https://dcc.ligo.org/LIGO-T1400727</t>
  </si>
  <si>
    <t>HAM1 installation &amp; alignment documents missing. Write HAM1 INS doc and cite E1300857, aLIGO ISC Custom Optics Requirements" within.</t>
  </si>
  <si>
    <t>2014-12-11 Gustafson, Heintze, and R. Martin planning to get to it.</t>
  </si>
  <si>
    <t>2014-12-23: Janeen has scanned in the notebooks. E1400481 and E1400480.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</si>
</sst>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2"/>
      <color theme="1"/>
      <name val="Times New Roman"/>
      <family val="1"/>
    </font>
    <font>
      <sz val="11"/>
      <color rgb="FFFF0000"/>
      <name val="Calibri"/>
      <family val="2"/>
      <scheme val="minor"/>
    </font>
    <font>
      <sz val="10"/>
      <color theme="1"/>
      <name val="Arial Unicode MS"/>
      <family val="2"/>
    </font>
    <font>
      <u/>
      <sz val="11"/>
      <color theme="10"/>
      <name val="Calibri"/>
      <family val="2"/>
      <scheme val="minor"/>
    </font>
    <font>
      <i/>
      <sz val="11"/>
      <color theme="1"/>
      <name val="Calibri"/>
      <family val="2"/>
      <scheme val="minor"/>
    </font>
    <font>
      <b/>
      <sz val="11"/>
      <color rgb="FFFF0000"/>
      <name val="Calibri"/>
      <family val="2"/>
      <scheme val="minor"/>
    </font>
    <font>
      <b/>
      <sz val="11"/>
      <color rgb="FF00B0F0"/>
      <name val="Calibri"/>
      <family val="2"/>
      <scheme val="minor"/>
    </font>
    <font>
      <sz val="11"/>
      <color rgb="FF00B0F0"/>
      <name val="Calibri"/>
      <family val="2"/>
      <scheme val="minor"/>
    </font>
    <font>
      <b/>
      <sz val="11"/>
      <name val="Calibri"/>
      <family val="2"/>
      <scheme val="minor"/>
    </font>
    <font>
      <sz val="12"/>
      <color theme="1"/>
      <name val="Times New Roman , serif"/>
    </font>
    <font>
      <b/>
      <sz val="12"/>
      <color theme="1"/>
      <name val="Times New Roman , serif"/>
    </font>
    <font>
      <sz val="12"/>
      <color theme="1"/>
      <name val="Wingdings"/>
      <charset val="2"/>
    </font>
    <font>
      <i/>
      <sz val="12"/>
      <color theme="1"/>
      <name val="Times New Roman , serif"/>
    </font>
    <font>
      <sz val="8"/>
      <name val="Calibri"/>
      <family val="2"/>
      <scheme val="minor"/>
    </font>
    <font>
      <u/>
      <sz val="11"/>
      <color theme="1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79">
    <xf numFmtId="0" fontId="0" fillId="0" borderId="0"/>
    <xf numFmtId="0" fontId="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1" fillId="0" borderId="0" xfId="0" applyFont="1"/>
    <xf numFmtId="0" fontId="0" fillId="0" borderId="0" xfId="0" applyAlignment="1"/>
    <xf numFmtId="0" fontId="1" fillId="0" borderId="0" xfId="0" applyFont="1" applyAlignment="1">
      <alignment wrapText="1"/>
    </xf>
    <xf numFmtId="0" fontId="0" fillId="2" borderId="0" xfId="0" applyFill="1" applyAlignment="1">
      <alignment wrapText="1"/>
    </xf>
    <xf numFmtId="0" fontId="0" fillId="0" borderId="0" xfId="0" applyAlignment="1">
      <alignment vertical="center"/>
    </xf>
    <xf numFmtId="0" fontId="4" fillId="0" borderId="0" xfId="0" applyFont="1" applyAlignment="1">
      <alignment vertical="center"/>
    </xf>
    <xf numFmtId="0" fontId="5" fillId="0" borderId="0" xfId="1"/>
    <xf numFmtId="0" fontId="3" fillId="0" borderId="0" xfId="0" applyFont="1"/>
    <xf numFmtId="0" fontId="7" fillId="0" borderId="0" xfId="0" applyFont="1"/>
    <xf numFmtId="0" fontId="0" fillId="3" borderId="0" xfId="0" applyFill="1"/>
    <xf numFmtId="0" fontId="0" fillId="4" borderId="0" xfId="0" applyFill="1"/>
    <xf numFmtId="0" fontId="1" fillId="4" borderId="1" xfId="0" applyFont="1" applyFill="1" applyBorder="1" applyAlignment="1">
      <alignment horizontal="center"/>
    </xf>
    <xf numFmtId="0" fontId="1" fillId="4" borderId="1" xfId="0" applyFont="1" applyFill="1" applyBorder="1"/>
    <xf numFmtId="0" fontId="1" fillId="4" borderId="1" xfId="0" applyFont="1" applyFill="1" applyBorder="1" applyAlignment="1">
      <alignment wrapText="1"/>
    </xf>
    <xf numFmtId="0" fontId="0" fillId="4" borderId="1" xfId="0" applyFill="1" applyBorder="1" applyAlignment="1">
      <alignment horizontal="left" vertical="center" wrapText="1"/>
    </xf>
    <xf numFmtId="0" fontId="0" fillId="4" borderId="0" xfId="0" applyFill="1" applyBorder="1" applyAlignment="1">
      <alignment vertical="center" wrapText="1"/>
    </xf>
    <xf numFmtId="0" fontId="0" fillId="4" borderId="1" xfId="0" applyFill="1" applyBorder="1" applyAlignment="1">
      <alignment vertical="center"/>
    </xf>
    <xf numFmtId="0" fontId="0" fillId="4" borderId="1" xfId="0" applyFill="1" applyBorder="1" applyAlignment="1">
      <alignment vertical="center" wrapText="1"/>
    </xf>
    <xf numFmtId="0" fontId="2" fillId="4" borderId="1" xfId="0" applyFont="1" applyFill="1" applyBorder="1" applyAlignment="1">
      <alignment vertical="center" wrapText="1"/>
    </xf>
    <xf numFmtId="0" fontId="4" fillId="0" borderId="1" xfId="0" applyFont="1" applyBorder="1" applyAlignment="1">
      <alignment vertical="center" wrapText="1"/>
    </xf>
    <xf numFmtId="0" fontId="8" fillId="0" borderId="0" xfId="0" applyFont="1"/>
    <xf numFmtId="0" fontId="9" fillId="0" borderId="0" xfId="0" applyFont="1"/>
    <xf numFmtId="0" fontId="8" fillId="0" borderId="0" xfId="0" applyFont="1" applyFill="1"/>
    <xf numFmtId="0" fontId="10" fillId="0" borderId="0" xfId="0" applyFont="1" applyAlignment="1">
      <alignment wrapText="1"/>
    </xf>
    <xf numFmtId="0" fontId="11" fillId="0" borderId="0" xfId="0" applyFont="1"/>
    <xf numFmtId="0" fontId="0" fillId="0" borderId="0" xfId="0" applyAlignment="1">
      <alignment horizontal="left" vertical="center" indent="1"/>
    </xf>
    <xf numFmtId="0" fontId="14" fillId="0" borderId="0" xfId="0" applyFont="1" applyAlignment="1">
      <alignment horizontal="left" vertical="center" indent="1"/>
    </xf>
    <xf numFmtId="0" fontId="0" fillId="0" borderId="2" xfId="0" applyBorder="1" applyAlignment="1">
      <alignment vertical="center"/>
    </xf>
    <xf numFmtId="0" fontId="11" fillId="0" borderId="0" xfId="0" applyFont="1" applyAlignment="1">
      <alignment vertical="center"/>
    </xf>
    <xf numFmtId="0" fontId="10" fillId="0" borderId="0" xfId="0" applyFont="1"/>
    <xf numFmtId="0" fontId="0" fillId="0" borderId="1" xfId="0" applyBorder="1" applyAlignment="1">
      <alignment vertical="center" wrapText="1"/>
    </xf>
    <xf numFmtId="0" fontId="0" fillId="4" borderId="1" xfId="0" quotePrefix="1" applyFill="1" applyBorder="1" applyAlignment="1">
      <alignment vertical="center" wrapText="1"/>
    </xf>
    <xf numFmtId="0" fontId="0" fillId="0" borderId="0" xfId="0" applyAlignment="1">
      <alignment horizontal="center" vertical="center"/>
    </xf>
    <xf numFmtId="0" fontId="1" fillId="0" borderId="1" xfId="0" applyFont="1" applyBorder="1"/>
    <xf numFmtId="15" fontId="0" fillId="4" borderId="1" xfId="0" applyNumberFormat="1" applyFill="1" applyBorder="1" applyAlignment="1">
      <alignment horizontal="center" vertical="center" wrapText="1"/>
    </xf>
    <xf numFmtId="15" fontId="0" fillId="0" borderId="1" xfId="0" applyNumberFormat="1" applyBorder="1" applyAlignment="1">
      <alignment horizontal="center" vertical="center"/>
    </xf>
    <xf numFmtId="1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xf numFmtId="0" fontId="1" fillId="0" borderId="1"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16" fontId="0" fillId="4" borderId="1" xfId="0" applyNumberFormat="1" applyFill="1" applyBorder="1" applyAlignment="1">
      <alignment horizontal="center" vertical="center" wrapText="1"/>
    </xf>
    <xf numFmtId="9" fontId="0" fillId="0" borderId="1" xfId="0" applyNumberFormat="1" applyBorder="1"/>
  </cellXfs>
  <cellStyles count="79">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alog.ligo-la.caltech.edu/aLOG/index.php?callRep=7631"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cc.ligo.org/DocDB/0093/E1200634/009/E1200634-v9%20LBSC1%20installation%20procedure-v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pageSetUpPr fitToPage="1"/>
  </sheetPr>
  <dimension ref="A1:N45"/>
  <sheetViews>
    <sheetView tabSelected="1" topLeftCell="A12" zoomScale="90" zoomScaleNormal="90" zoomScalePageLayoutView="90" workbookViewId="0">
      <selection activeCell="J43" sqref="J43"/>
    </sheetView>
  </sheetViews>
  <sheetFormatPr baseColWidth="10" defaultColWidth="26.1640625" defaultRowHeight="14" x14ac:dyDescent="0"/>
  <cols>
    <col min="1" max="1" width="4.1640625" bestFit="1" customWidth="1"/>
    <col min="2" max="2" width="9.33203125" bestFit="1" customWidth="1"/>
    <col min="3" max="3" width="65.33203125" style="1" customWidth="1"/>
    <col min="4" max="4" width="7.6640625" style="1" customWidth="1"/>
    <col min="5" max="5" width="11.5" style="1" customWidth="1"/>
    <col min="6" max="6" width="7.6640625" style="1" customWidth="1"/>
    <col min="7" max="7" width="9.83203125" customWidth="1"/>
    <col min="8" max="8" width="6.83203125" customWidth="1"/>
    <col min="9" max="9" width="16.83203125" style="36" customWidth="1"/>
    <col min="10" max="10" width="68.33203125" style="45" customWidth="1"/>
    <col min="11" max="11" width="4.1640625" customWidth="1"/>
    <col min="12" max="12" width="11.33203125" customWidth="1"/>
    <col min="13" max="13" width="8.5" customWidth="1"/>
    <col min="14" max="14" width="11.6640625" customWidth="1"/>
  </cols>
  <sheetData>
    <row r="1" spans="1:12" s="4" customFormat="1" ht="42">
      <c r="A1" s="16" t="s">
        <v>0</v>
      </c>
      <c r="B1" s="16" t="s">
        <v>5</v>
      </c>
      <c r="C1" s="17" t="s">
        <v>1</v>
      </c>
      <c r="D1" s="17" t="s">
        <v>221</v>
      </c>
      <c r="E1" s="17" t="s">
        <v>219</v>
      </c>
      <c r="F1" s="17" t="s">
        <v>152</v>
      </c>
      <c r="G1" s="15" t="s">
        <v>2</v>
      </c>
      <c r="H1" s="37" t="s">
        <v>253</v>
      </c>
      <c r="I1" s="37" t="s">
        <v>254</v>
      </c>
      <c r="J1" s="43" t="s">
        <v>255</v>
      </c>
    </row>
    <row r="2" spans="1:12" ht="56">
      <c r="A2" s="20">
        <v>1</v>
      </c>
      <c r="B2" s="20" t="s">
        <v>8</v>
      </c>
      <c r="C2" s="21" t="s">
        <v>15</v>
      </c>
      <c r="D2" s="21" t="s">
        <v>222</v>
      </c>
      <c r="E2" s="21" t="s">
        <v>220</v>
      </c>
      <c r="F2" s="21" t="s">
        <v>218</v>
      </c>
      <c r="G2" s="21" t="s">
        <v>29</v>
      </c>
      <c r="H2" s="21" t="s">
        <v>234</v>
      </c>
      <c r="I2" s="38" t="s">
        <v>273</v>
      </c>
      <c r="J2" s="18" t="s">
        <v>295</v>
      </c>
      <c r="L2">
        <f t="shared" ref="L2:L3" si="0">IF(H2="Closed",1,0)</f>
        <v>0</v>
      </c>
    </row>
    <row r="3" spans="1:12" ht="42">
      <c r="A3" s="20">
        <f>A2+1</f>
        <v>2</v>
      </c>
      <c r="B3" s="20" t="s">
        <v>6</v>
      </c>
      <c r="C3" s="18" t="s">
        <v>11</v>
      </c>
      <c r="D3" s="18" t="s">
        <v>222</v>
      </c>
      <c r="E3" s="18" t="s">
        <v>220</v>
      </c>
      <c r="F3" s="21" t="s">
        <v>218</v>
      </c>
      <c r="G3" s="21" t="s">
        <v>181</v>
      </c>
      <c r="H3" s="18" t="s">
        <v>251</v>
      </c>
      <c r="I3" s="39">
        <v>42006</v>
      </c>
      <c r="J3" s="44" t="s">
        <v>296</v>
      </c>
      <c r="L3">
        <f t="shared" si="0"/>
        <v>0</v>
      </c>
    </row>
    <row r="4" spans="1:12" ht="196" hidden="1">
      <c r="A4" s="20">
        <f>A3+1</f>
        <v>3</v>
      </c>
      <c r="B4" s="20" t="s">
        <v>8</v>
      </c>
      <c r="C4" s="21" t="s">
        <v>261</v>
      </c>
      <c r="D4" s="21" t="s">
        <v>222</v>
      </c>
      <c r="E4" s="21" t="s">
        <v>220</v>
      </c>
      <c r="F4" s="21" t="s">
        <v>218</v>
      </c>
      <c r="G4" s="21" t="s">
        <v>260</v>
      </c>
      <c r="H4" s="21" t="s">
        <v>252</v>
      </c>
      <c r="I4" s="40"/>
      <c r="J4" s="18" t="s">
        <v>285</v>
      </c>
      <c r="L4">
        <f>IF(H4="Closed",1,0)</f>
        <v>1</v>
      </c>
    </row>
    <row r="5" spans="1:12" ht="84">
      <c r="A5" s="20">
        <f>A4+1</f>
        <v>4</v>
      </c>
      <c r="B5" s="20" t="s">
        <v>6</v>
      </c>
      <c r="C5" s="21" t="s">
        <v>235</v>
      </c>
      <c r="D5" s="21" t="s">
        <v>222</v>
      </c>
      <c r="E5" s="21" t="s">
        <v>220</v>
      </c>
      <c r="F5" s="21" t="s">
        <v>218</v>
      </c>
      <c r="G5" s="20" t="s">
        <v>154</v>
      </c>
      <c r="H5" s="21" t="s">
        <v>236</v>
      </c>
      <c r="I5" s="39">
        <v>42006</v>
      </c>
      <c r="J5" s="44" t="s">
        <v>297</v>
      </c>
      <c r="L5">
        <f t="shared" ref="L5:L42" si="1">IF(H5="Closed",1,0)</f>
        <v>0</v>
      </c>
    </row>
    <row r="6" spans="1:12" ht="98" hidden="1">
      <c r="A6" s="20">
        <f>A5+1</f>
        <v>5</v>
      </c>
      <c r="B6" s="20" t="s">
        <v>7</v>
      </c>
      <c r="C6" s="21" t="s">
        <v>171</v>
      </c>
      <c r="D6" s="21" t="s">
        <v>222</v>
      </c>
      <c r="E6" s="21" t="s">
        <v>220</v>
      </c>
      <c r="F6" s="21" t="s">
        <v>223</v>
      </c>
      <c r="G6" s="21" t="s">
        <v>13</v>
      </c>
      <c r="H6" s="21" t="s">
        <v>252</v>
      </c>
      <c r="I6" s="41"/>
      <c r="J6" s="44"/>
      <c r="L6">
        <f t="shared" si="1"/>
        <v>1</v>
      </c>
    </row>
    <row r="7" spans="1:12" ht="56" hidden="1">
      <c r="A7" s="20">
        <f t="shared" ref="A7:A41" si="2">A6+1</f>
        <v>6</v>
      </c>
      <c r="B7" s="20" t="s">
        <v>7</v>
      </c>
      <c r="C7" s="21" t="s">
        <v>170</v>
      </c>
      <c r="D7" s="21" t="s">
        <v>222</v>
      </c>
      <c r="E7" s="21" t="s">
        <v>220</v>
      </c>
      <c r="F7" s="21" t="s">
        <v>223</v>
      </c>
      <c r="G7" s="21" t="s">
        <v>13</v>
      </c>
      <c r="H7" s="21" t="s">
        <v>252</v>
      </c>
      <c r="I7" s="41"/>
      <c r="J7" s="44"/>
      <c r="L7">
        <f t="shared" si="1"/>
        <v>1</v>
      </c>
    </row>
    <row r="8" spans="1:12" ht="154" hidden="1">
      <c r="A8" s="20">
        <f t="shared" si="2"/>
        <v>7</v>
      </c>
      <c r="B8" s="20" t="s">
        <v>6</v>
      </c>
      <c r="C8" s="21" t="s">
        <v>169</v>
      </c>
      <c r="D8" s="21" t="s">
        <v>222</v>
      </c>
      <c r="E8" s="21" t="s">
        <v>220</v>
      </c>
      <c r="F8" s="21" t="s">
        <v>231</v>
      </c>
      <c r="G8" s="21" t="s">
        <v>13</v>
      </c>
      <c r="H8" s="21" t="s">
        <v>252</v>
      </c>
      <c r="I8" s="46">
        <v>41902</v>
      </c>
      <c r="J8" s="44" t="s">
        <v>266</v>
      </c>
      <c r="L8">
        <f t="shared" si="1"/>
        <v>1</v>
      </c>
    </row>
    <row r="9" spans="1:12" ht="56" hidden="1">
      <c r="A9" s="20">
        <f t="shared" si="2"/>
        <v>8</v>
      </c>
      <c r="B9" s="20" t="s">
        <v>6</v>
      </c>
      <c r="C9" s="21" t="s">
        <v>12</v>
      </c>
      <c r="D9" s="21" t="s">
        <v>222</v>
      </c>
      <c r="E9" s="21" t="s">
        <v>220</v>
      </c>
      <c r="F9" s="21" t="s">
        <v>218</v>
      </c>
      <c r="G9" s="20" t="s">
        <v>13</v>
      </c>
      <c r="H9" s="21" t="s">
        <v>252</v>
      </c>
      <c r="I9" s="39"/>
      <c r="J9" s="44" t="s">
        <v>277</v>
      </c>
      <c r="L9">
        <f t="shared" si="1"/>
        <v>1</v>
      </c>
    </row>
    <row r="10" spans="1:12" ht="140" hidden="1">
      <c r="A10" s="20">
        <f t="shared" si="2"/>
        <v>9</v>
      </c>
      <c r="B10" s="20" t="s">
        <v>8</v>
      </c>
      <c r="C10" s="19" t="s">
        <v>4</v>
      </c>
      <c r="D10" s="21" t="s">
        <v>222</v>
      </c>
      <c r="E10" s="19" t="s">
        <v>220</v>
      </c>
      <c r="F10" s="21" t="s">
        <v>225</v>
      </c>
      <c r="G10" s="20" t="s">
        <v>3</v>
      </c>
      <c r="H10" s="21" t="s">
        <v>252</v>
      </c>
      <c r="I10" s="39"/>
      <c r="J10" s="44" t="s">
        <v>278</v>
      </c>
      <c r="L10">
        <f t="shared" si="1"/>
        <v>1</v>
      </c>
    </row>
    <row r="11" spans="1:12" ht="140" hidden="1">
      <c r="A11" s="20">
        <f t="shared" si="2"/>
        <v>10</v>
      </c>
      <c r="B11" s="20" t="s">
        <v>6</v>
      </c>
      <c r="C11" s="21" t="s">
        <v>9</v>
      </c>
      <c r="D11" s="21" t="s">
        <v>222</v>
      </c>
      <c r="E11" s="21" t="s">
        <v>220</v>
      </c>
      <c r="F11" s="21" t="s">
        <v>226</v>
      </c>
      <c r="G11" s="20" t="s">
        <v>3</v>
      </c>
      <c r="H11" s="21" t="s">
        <v>252</v>
      </c>
      <c r="I11" s="39"/>
      <c r="J11" s="44" t="s">
        <v>279</v>
      </c>
      <c r="L11">
        <f t="shared" si="1"/>
        <v>1</v>
      </c>
    </row>
    <row r="12" spans="1:12" ht="70">
      <c r="A12" s="20">
        <f t="shared" si="2"/>
        <v>11</v>
      </c>
      <c r="B12" s="20" t="s">
        <v>6</v>
      </c>
      <c r="C12" s="21" t="s">
        <v>237</v>
      </c>
      <c r="D12" s="21" t="s">
        <v>222</v>
      </c>
      <c r="E12" s="21" t="s">
        <v>220</v>
      </c>
      <c r="F12" s="21" t="s">
        <v>224</v>
      </c>
      <c r="G12" s="20" t="s">
        <v>3</v>
      </c>
      <c r="H12" s="21" t="s">
        <v>251</v>
      </c>
      <c r="I12" s="39" t="s">
        <v>273</v>
      </c>
      <c r="J12" s="18" t="s">
        <v>283</v>
      </c>
      <c r="L12">
        <f t="shared" si="1"/>
        <v>0</v>
      </c>
    </row>
    <row r="13" spans="1:12" ht="56" hidden="1">
      <c r="A13" s="20">
        <f t="shared" si="2"/>
        <v>12</v>
      </c>
      <c r="B13" s="20" t="s">
        <v>6</v>
      </c>
      <c r="C13" s="21" t="s">
        <v>12</v>
      </c>
      <c r="D13" s="21" t="s">
        <v>222</v>
      </c>
      <c r="E13" s="21" t="s">
        <v>220</v>
      </c>
      <c r="F13" s="21" t="s">
        <v>218</v>
      </c>
      <c r="G13" s="20" t="s">
        <v>10</v>
      </c>
      <c r="H13" s="21" t="s">
        <v>252</v>
      </c>
      <c r="I13" s="39"/>
      <c r="J13" s="44" t="s">
        <v>287</v>
      </c>
      <c r="L13">
        <f t="shared" si="1"/>
        <v>1</v>
      </c>
    </row>
    <row r="14" spans="1:12" ht="70" hidden="1">
      <c r="A14" s="20">
        <f t="shared" si="2"/>
        <v>13</v>
      </c>
      <c r="B14" s="20" t="s">
        <v>8</v>
      </c>
      <c r="C14" s="21" t="s">
        <v>167</v>
      </c>
      <c r="D14" s="21" t="s">
        <v>222</v>
      </c>
      <c r="E14" s="21" t="s">
        <v>220</v>
      </c>
      <c r="F14" s="21" t="s">
        <v>227</v>
      </c>
      <c r="G14" s="20" t="s">
        <v>16</v>
      </c>
      <c r="H14" s="21" t="s">
        <v>252</v>
      </c>
      <c r="I14" s="41"/>
      <c r="J14" s="44" t="s">
        <v>267</v>
      </c>
      <c r="L14">
        <f t="shared" si="1"/>
        <v>1</v>
      </c>
    </row>
    <row r="15" spans="1:12" ht="42" hidden="1">
      <c r="A15" s="20">
        <f t="shared" si="2"/>
        <v>14</v>
      </c>
      <c r="B15" s="20" t="s">
        <v>8</v>
      </c>
      <c r="C15" s="21" t="s">
        <v>168</v>
      </c>
      <c r="D15" s="21"/>
      <c r="E15" s="21"/>
      <c r="F15" s="21" t="s">
        <v>228</v>
      </c>
      <c r="G15" s="20" t="s">
        <v>16</v>
      </c>
      <c r="H15" s="21" t="s">
        <v>252</v>
      </c>
      <c r="I15" s="41"/>
      <c r="J15" s="44"/>
      <c r="L15">
        <f t="shared" si="1"/>
        <v>1</v>
      </c>
    </row>
    <row r="16" spans="1:12" hidden="1">
      <c r="A16" s="20">
        <f t="shared" si="2"/>
        <v>15</v>
      </c>
      <c r="B16" s="20" t="s">
        <v>8</v>
      </c>
      <c r="C16" s="21" t="s">
        <v>239</v>
      </c>
      <c r="D16" s="21" t="s">
        <v>222</v>
      </c>
      <c r="E16" s="21" t="s">
        <v>220</v>
      </c>
      <c r="F16" s="21" t="s">
        <v>218</v>
      </c>
      <c r="G16" s="20" t="s">
        <v>16</v>
      </c>
      <c r="H16" s="21" t="s">
        <v>252</v>
      </c>
      <c r="I16" s="39"/>
      <c r="J16" s="44" t="s">
        <v>265</v>
      </c>
      <c r="L16">
        <f t="shared" si="1"/>
        <v>1</v>
      </c>
    </row>
    <row r="17" spans="1:12" hidden="1">
      <c r="A17" s="20">
        <f t="shared" si="2"/>
        <v>16</v>
      </c>
      <c r="B17" s="20" t="s">
        <v>8</v>
      </c>
      <c r="C17" s="19" t="s">
        <v>240</v>
      </c>
      <c r="D17" s="21" t="s">
        <v>222</v>
      </c>
      <c r="E17" s="19" t="s">
        <v>220</v>
      </c>
      <c r="F17" s="21" t="s">
        <v>218</v>
      </c>
      <c r="G17" s="20" t="s">
        <v>16</v>
      </c>
      <c r="H17" s="21" t="s">
        <v>252</v>
      </c>
      <c r="I17" s="41"/>
      <c r="J17" s="44" t="s">
        <v>262</v>
      </c>
      <c r="L17">
        <f t="shared" si="1"/>
        <v>1</v>
      </c>
    </row>
    <row r="18" spans="1:12" ht="70" hidden="1">
      <c r="A18" s="20">
        <f t="shared" si="2"/>
        <v>17</v>
      </c>
      <c r="B18" s="20" t="s">
        <v>8</v>
      </c>
      <c r="C18" s="21" t="s">
        <v>166</v>
      </c>
      <c r="D18" s="21" t="s">
        <v>222</v>
      </c>
      <c r="E18" s="21" t="s">
        <v>220</v>
      </c>
      <c r="F18" s="21" t="s">
        <v>218</v>
      </c>
      <c r="G18" s="20" t="s">
        <v>165</v>
      </c>
      <c r="H18" s="21" t="s">
        <v>252</v>
      </c>
      <c r="I18" s="40"/>
      <c r="J18" s="44" t="s">
        <v>276</v>
      </c>
      <c r="L18">
        <f t="shared" si="1"/>
        <v>1</v>
      </c>
    </row>
    <row r="19" spans="1:12" ht="28" hidden="1">
      <c r="A19" s="20">
        <f t="shared" si="2"/>
        <v>18</v>
      </c>
      <c r="B19" s="20" t="s">
        <v>8</v>
      </c>
      <c r="C19" s="21" t="s">
        <v>164</v>
      </c>
      <c r="D19" s="21" t="s">
        <v>222</v>
      </c>
      <c r="E19" s="21" t="s">
        <v>220</v>
      </c>
      <c r="F19" s="21" t="s">
        <v>218</v>
      </c>
      <c r="G19" s="20" t="s">
        <v>17</v>
      </c>
      <c r="H19" s="21" t="s">
        <v>252</v>
      </c>
      <c r="I19" s="41"/>
      <c r="J19" s="44" t="s">
        <v>268</v>
      </c>
      <c r="L19">
        <f t="shared" si="1"/>
        <v>1</v>
      </c>
    </row>
    <row r="20" spans="1:12" ht="56" hidden="1">
      <c r="A20" s="20">
        <f t="shared" si="2"/>
        <v>19</v>
      </c>
      <c r="B20" s="20" t="s">
        <v>6</v>
      </c>
      <c r="C20" s="22" t="s">
        <v>20</v>
      </c>
      <c r="D20" s="21" t="s">
        <v>222</v>
      </c>
      <c r="E20" s="21" t="s">
        <v>220</v>
      </c>
      <c r="F20" s="21" t="s">
        <v>218</v>
      </c>
      <c r="G20" s="20" t="s">
        <v>19</v>
      </c>
      <c r="H20" s="21" t="s">
        <v>252</v>
      </c>
      <c r="I20" s="39"/>
      <c r="J20" s="44" t="s">
        <v>280</v>
      </c>
      <c r="L20">
        <f t="shared" si="1"/>
        <v>1</v>
      </c>
    </row>
    <row r="21" spans="1:12" ht="28" hidden="1">
      <c r="A21" s="20">
        <f t="shared" si="2"/>
        <v>20</v>
      </c>
      <c r="B21" s="20" t="s">
        <v>8</v>
      </c>
      <c r="C21" s="22" t="s">
        <v>22</v>
      </c>
      <c r="D21" s="22" t="s">
        <v>222</v>
      </c>
      <c r="E21" s="22" t="s">
        <v>220</v>
      </c>
      <c r="F21" s="21" t="s">
        <v>218</v>
      </c>
      <c r="G21" s="20" t="s">
        <v>19</v>
      </c>
      <c r="H21" s="21" t="s">
        <v>252</v>
      </c>
      <c r="I21" s="39"/>
      <c r="J21" s="44" t="s">
        <v>286</v>
      </c>
      <c r="L21">
        <f t="shared" si="1"/>
        <v>1</v>
      </c>
    </row>
    <row r="22" spans="1:12" ht="30" hidden="1">
      <c r="A22" s="20">
        <f t="shared" si="2"/>
        <v>21</v>
      </c>
      <c r="B22" s="20" t="s">
        <v>7</v>
      </c>
      <c r="C22" s="22" t="s">
        <v>299</v>
      </c>
      <c r="D22" s="22" t="s">
        <v>222</v>
      </c>
      <c r="E22" s="22" t="s">
        <v>220</v>
      </c>
      <c r="F22" s="21" t="s">
        <v>218</v>
      </c>
      <c r="G22" s="20" t="s">
        <v>19</v>
      </c>
      <c r="H22" s="21" t="s">
        <v>252</v>
      </c>
      <c r="I22" s="39"/>
      <c r="J22" s="44" t="s">
        <v>298</v>
      </c>
      <c r="L22">
        <f t="shared" si="1"/>
        <v>1</v>
      </c>
    </row>
    <row r="23" spans="1:12" ht="140">
      <c r="A23" s="20">
        <f t="shared" si="2"/>
        <v>22</v>
      </c>
      <c r="B23" s="20" t="s">
        <v>6</v>
      </c>
      <c r="C23" s="21" t="s">
        <v>24</v>
      </c>
      <c r="D23" s="22" t="s">
        <v>222</v>
      </c>
      <c r="E23" s="22" t="s">
        <v>220</v>
      </c>
      <c r="F23" s="21" t="s">
        <v>218</v>
      </c>
      <c r="G23" s="20" t="s">
        <v>23</v>
      </c>
      <c r="H23" s="21" t="s">
        <v>250</v>
      </c>
      <c r="I23" s="39">
        <v>42036</v>
      </c>
      <c r="J23" s="44" t="s">
        <v>300</v>
      </c>
      <c r="L23">
        <f t="shared" si="1"/>
        <v>0</v>
      </c>
    </row>
    <row r="24" spans="1:12" ht="28" hidden="1">
      <c r="A24" s="20">
        <f t="shared" si="2"/>
        <v>23</v>
      </c>
      <c r="B24" s="20" t="s">
        <v>6</v>
      </c>
      <c r="C24" s="21" t="s">
        <v>25</v>
      </c>
      <c r="D24" s="22" t="s">
        <v>222</v>
      </c>
      <c r="E24" s="22" t="s">
        <v>220</v>
      </c>
      <c r="F24" s="21" t="s">
        <v>218</v>
      </c>
      <c r="G24" s="20" t="s">
        <v>23</v>
      </c>
      <c r="H24" s="21" t="s">
        <v>252</v>
      </c>
      <c r="I24" s="39"/>
      <c r="J24" s="44" t="s">
        <v>282</v>
      </c>
      <c r="L24">
        <f t="shared" si="1"/>
        <v>1</v>
      </c>
    </row>
    <row r="25" spans="1:12" ht="28" hidden="1">
      <c r="A25" s="20">
        <f t="shared" si="2"/>
        <v>24</v>
      </c>
      <c r="B25" s="20" t="s">
        <v>6</v>
      </c>
      <c r="C25" s="21" t="s">
        <v>26</v>
      </c>
      <c r="D25" s="22" t="s">
        <v>222</v>
      </c>
      <c r="E25" s="22" t="s">
        <v>220</v>
      </c>
      <c r="F25" s="21" t="s">
        <v>218</v>
      </c>
      <c r="G25" s="20" t="s">
        <v>23</v>
      </c>
      <c r="H25" s="21" t="s">
        <v>252</v>
      </c>
      <c r="I25" s="39"/>
      <c r="J25" s="44" t="s">
        <v>293</v>
      </c>
      <c r="L25">
        <f t="shared" si="1"/>
        <v>1</v>
      </c>
    </row>
    <row r="26" spans="1:12" ht="70" hidden="1">
      <c r="A26" s="20">
        <f t="shared" si="2"/>
        <v>25</v>
      </c>
      <c r="B26" s="20" t="s">
        <v>8</v>
      </c>
      <c r="C26" s="21" t="s">
        <v>241</v>
      </c>
      <c r="D26" s="21" t="s">
        <v>222</v>
      </c>
      <c r="E26" s="21" t="s">
        <v>220</v>
      </c>
      <c r="F26" s="21" t="s">
        <v>227</v>
      </c>
      <c r="G26" s="20" t="s">
        <v>23</v>
      </c>
      <c r="H26" s="21" t="s">
        <v>252</v>
      </c>
      <c r="I26" s="39"/>
      <c r="J26" s="44" t="s">
        <v>263</v>
      </c>
      <c r="L26">
        <f t="shared" si="1"/>
        <v>1</v>
      </c>
    </row>
    <row r="27" spans="1:12" ht="238">
      <c r="A27" s="20">
        <f t="shared" si="2"/>
        <v>26</v>
      </c>
      <c r="B27" s="20" t="s">
        <v>8</v>
      </c>
      <c r="C27" s="21" t="s">
        <v>242</v>
      </c>
      <c r="D27" s="22" t="s">
        <v>222</v>
      </c>
      <c r="E27" s="22" t="s">
        <v>220</v>
      </c>
      <c r="F27" s="21" t="s">
        <v>218</v>
      </c>
      <c r="G27" s="20" t="s">
        <v>23</v>
      </c>
      <c r="H27" s="21" t="s">
        <v>290</v>
      </c>
      <c r="I27" s="39" t="s">
        <v>273</v>
      </c>
      <c r="J27" s="44" t="s">
        <v>284</v>
      </c>
      <c r="L27">
        <f t="shared" si="1"/>
        <v>0</v>
      </c>
    </row>
    <row r="28" spans="1:12" ht="75" hidden="1">
      <c r="A28" s="20">
        <f t="shared" si="2"/>
        <v>27</v>
      </c>
      <c r="B28" s="20" t="s">
        <v>6</v>
      </c>
      <c r="C28" s="22" t="s">
        <v>243</v>
      </c>
      <c r="D28" s="22" t="s">
        <v>222</v>
      </c>
      <c r="E28" s="22" t="s">
        <v>220</v>
      </c>
      <c r="F28" s="21" t="s">
        <v>218</v>
      </c>
      <c r="G28" s="20" t="s">
        <v>14</v>
      </c>
      <c r="H28" s="21" t="s">
        <v>252</v>
      </c>
      <c r="I28" s="39"/>
      <c r="J28" s="44" t="s">
        <v>288</v>
      </c>
      <c r="L28">
        <f t="shared" si="1"/>
        <v>1</v>
      </c>
    </row>
    <row r="29" spans="1:12" ht="42">
      <c r="A29" s="20">
        <f t="shared" si="2"/>
        <v>28</v>
      </c>
      <c r="B29" s="20" t="s">
        <v>7</v>
      </c>
      <c r="C29" s="21" t="s">
        <v>162</v>
      </c>
      <c r="D29" s="21" t="s">
        <v>222</v>
      </c>
      <c r="E29" s="21" t="s">
        <v>220</v>
      </c>
      <c r="F29" s="21" t="s">
        <v>223</v>
      </c>
      <c r="G29" s="20" t="s">
        <v>14</v>
      </c>
      <c r="H29" s="21" t="s">
        <v>238</v>
      </c>
      <c r="I29" s="41" t="s">
        <v>273</v>
      </c>
      <c r="J29" s="44" t="s">
        <v>269</v>
      </c>
      <c r="L29">
        <f t="shared" si="1"/>
        <v>0</v>
      </c>
    </row>
    <row r="30" spans="1:12" ht="112">
      <c r="A30" s="20">
        <f t="shared" si="2"/>
        <v>29</v>
      </c>
      <c r="B30" s="20" t="s">
        <v>7</v>
      </c>
      <c r="C30" s="21" t="s">
        <v>160</v>
      </c>
      <c r="D30" s="21" t="s">
        <v>222</v>
      </c>
      <c r="E30" s="21" t="s">
        <v>220</v>
      </c>
      <c r="F30" s="21" t="s">
        <v>229</v>
      </c>
      <c r="G30" s="20" t="s">
        <v>14</v>
      </c>
      <c r="H30" s="21" t="s">
        <v>238</v>
      </c>
      <c r="I30" s="41" t="s">
        <v>273</v>
      </c>
      <c r="J30" s="44" t="s">
        <v>270</v>
      </c>
      <c r="L30">
        <f t="shared" si="1"/>
        <v>0</v>
      </c>
    </row>
    <row r="31" spans="1:12" hidden="1">
      <c r="A31" s="20">
        <f t="shared" si="2"/>
        <v>30</v>
      </c>
      <c r="B31" s="20"/>
      <c r="C31" s="21" t="s">
        <v>161</v>
      </c>
      <c r="D31" s="21" t="s">
        <v>222</v>
      </c>
      <c r="E31" s="21" t="s">
        <v>220</v>
      </c>
      <c r="F31" s="21" t="s">
        <v>218</v>
      </c>
      <c r="G31" s="20" t="s">
        <v>14</v>
      </c>
      <c r="H31" s="21" t="s">
        <v>252</v>
      </c>
      <c r="I31" s="41"/>
      <c r="J31" s="44" t="s">
        <v>271</v>
      </c>
      <c r="L31">
        <f t="shared" si="1"/>
        <v>1</v>
      </c>
    </row>
    <row r="32" spans="1:12" ht="15" hidden="1">
      <c r="A32" s="20">
        <f t="shared" si="2"/>
        <v>31</v>
      </c>
      <c r="B32" s="20" t="s">
        <v>7</v>
      </c>
      <c r="C32" s="22" t="s">
        <v>244</v>
      </c>
      <c r="D32" s="22" t="s">
        <v>222</v>
      </c>
      <c r="E32" s="22" t="s">
        <v>220</v>
      </c>
      <c r="F32" s="21" t="s">
        <v>218</v>
      </c>
      <c r="G32" s="20" t="s">
        <v>18</v>
      </c>
      <c r="H32" s="21" t="s">
        <v>252</v>
      </c>
      <c r="I32" s="39"/>
      <c r="J32" s="44" t="s">
        <v>264</v>
      </c>
      <c r="L32">
        <f t="shared" si="1"/>
        <v>1</v>
      </c>
    </row>
    <row r="33" spans="1:14" ht="15" hidden="1">
      <c r="A33" s="20">
        <f t="shared" si="2"/>
        <v>32</v>
      </c>
      <c r="B33" s="20" t="s">
        <v>8</v>
      </c>
      <c r="C33" s="22" t="s">
        <v>21</v>
      </c>
      <c r="D33" s="22" t="s">
        <v>222</v>
      </c>
      <c r="E33" s="22" t="s">
        <v>220</v>
      </c>
      <c r="F33" s="21" t="s">
        <v>218</v>
      </c>
      <c r="G33" s="20" t="s">
        <v>18</v>
      </c>
      <c r="H33" s="21" t="s">
        <v>252</v>
      </c>
      <c r="I33" s="39"/>
      <c r="J33" s="44" t="s">
        <v>289</v>
      </c>
      <c r="L33">
        <f t="shared" si="1"/>
        <v>1</v>
      </c>
    </row>
    <row r="34" spans="1:14" ht="70" hidden="1">
      <c r="A34" s="20">
        <f t="shared" si="2"/>
        <v>33</v>
      </c>
      <c r="B34" s="20" t="s">
        <v>7</v>
      </c>
      <c r="C34" s="35" t="s">
        <v>245</v>
      </c>
      <c r="D34" s="22" t="s">
        <v>222</v>
      </c>
      <c r="E34" s="22" t="s">
        <v>220</v>
      </c>
      <c r="F34" s="21" t="s">
        <v>218</v>
      </c>
      <c r="G34" s="20" t="s">
        <v>18</v>
      </c>
      <c r="H34" s="21" t="s">
        <v>252</v>
      </c>
      <c r="I34" s="39"/>
      <c r="J34" s="44" t="s">
        <v>292</v>
      </c>
      <c r="L34">
        <f t="shared" si="1"/>
        <v>1</v>
      </c>
    </row>
    <row r="35" spans="1:14" ht="56" hidden="1">
      <c r="A35" s="20">
        <f t="shared" si="2"/>
        <v>34</v>
      </c>
      <c r="B35" s="20" t="s">
        <v>7</v>
      </c>
      <c r="C35" s="21" t="s">
        <v>246</v>
      </c>
      <c r="D35" s="22" t="s">
        <v>222</v>
      </c>
      <c r="E35" s="22" t="s">
        <v>220</v>
      </c>
      <c r="F35" s="21" t="s">
        <v>218</v>
      </c>
      <c r="G35" s="20" t="s">
        <v>18</v>
      </c>
      <c r="H35" s="21" t="s">
        <v>252</v>
      </c>
      <c r="I35" s="39"/>
      <c r="J35" s="44" t="s">
        <v>275</v>
      </c>
      <c r="L35">
        <f t="shared" si="1"/>
        <v>1</v>
      </c>
    </row>
    <row r="36" spans="1:14" ht="42" hidden="1">
      <c r="A36" s="20">
        <f t="shared" si="2"/>
        <v>35</v>
      </c>
      <c r="B36" s="20" t="s">
        <v>7</v>
      </c>
      <c r="C36" s="21" t="s">
        <v>163</v>
      </c>
      <c r="D36" s="21" t="s">
        <v>222</v>
      </c>
      <c r="E36" s="21" t="s">
        <v>220</v>
      </c>
      <c r="F36" s="21" t="s">
        <v>223</v>
      </c>
      <c r="G36" s="20" t="s">
        <v>18</v>
      </c>
      <c r="H36" s="21" t="s">
        <v>252</v>
      </c>
      <c r="I36" s="41"/>
      <c r="J36" s="44" t="s">
        <v>274</v>
      </c>
      <c r="L36">
        <f t="shared" si="1"/>
        <v>1</v>
      </c>
    </row>
    <row r="37" spans="1:14" ht="56" hidden="1">
      <c r="A37" s="20">
        <f t="shared" si="2"/>
        <v>36</v>
      </c>
      <c r="B37" s="20" t="s">
        <v>6</v>
      </c>
      <c r="C37" s="21" t="s">
        <v>27</v>
      </c>
      <c r="D37" s="22" t="s">
        <v>222</v>
      </c>
      <c r="E37" s="22" t="s">
        <v>220</v>
      </c>
      <c r="F37" s="21" t="s">
        <v>218</v>
      </c>
      <c r="G37" s="20" t="s">
        <v>28</v>
      </c>
      <c r="H37" s="21" t="s">
        <v>252</v>
      </c>
      <c r="I37" s="39"/>
      <c r="J37" s="44" t="s">
        <v>258</v>
      </c>
      <c r="L37">
        <f t="shared" si="1"/>
        <v>1</v>
      </c>
    </row>
    <row r="38" spans="1:14" ht="28" hidden="1">
      <c r="A38" s="20">
        <f t="shared" si="2"/>
        <v>37</v>
      </c>
      <c r="B38" s="20" t="s">
        <v>6</v>
      </c>
      <c r="C38" s="21" t="s">
        <v>247</v>
      </c>
      <c r="D38" s="22" t="s">
        <v>222</v>
      </c>
      <c r="E38" s="22" t="s">
        <v>220</v>
      </c>
      <c r="F38" s="21" t="s">
        <v>218</v>
      </c>
      <c r="G38" s="20" t="s">
        <v>28</v>
      </c>
      <c r="H38" s="21" t="s">
        <v>252</v>
      </c>
      <c r="I38" s="41"/>
      <c r="J38" s="44" t="s">
        <v>272</v>
      </c>
      <c r="L38">
        <f t="shared" si="1"/>
        <v>1</v>
      </c>
    </row>
    <row r="39" spans="1:14" ht="126" hidden="1">
      <c r="A39" s="20">
        <f t="shared" si="2"/>
        <v>38</v>
      </c>
      <c r="B39" s="2" t="s">
        <v>6</v>
      </c>
      <c r="C39" s="23" t="s">
        <v>248</v>
      </c>
      <c r="D39" s="22" t="s">
        <v>222</v>
      </c>
      <c r="E39" s="22" t="s">
        <v>220</v>
      </c>
      <c r="F39" s="21" t="s">
        <v>230</v>
      </c>
      <c r="G39" s="20" t="s">
        <v>223</v>
      </c>
      <c r="H39" s="21" t="s">
        <v>252</v>
      </c>
      <c r="I39" s="41"/>
      <c r="J39" s="44" t="s">
        <v>281</v>
      </c>
      <c r="L39">
        <f t="shared" si="1"/>
        <v>1</v>
      </c>
    </row>
    <row r="40" spans="1:14" ht="98" hidden="1">
      <c r="A40" s="20">
        <f t="shared" si="2"/>
        <v>39</v>
      </c>
      <c r="B40" s="2"/>
      <c r="C40" s="23" t="s">
        <v>249</v>
      </c>
      <c r="D40" s="23" t="s">
        <v>222</v>
      </c>
      <c r="E40" s="23" t="s">
        <v>220</v>
      </c>
      <c r="F40" s="34" t="s">
        <v>232</v>
      </c>
      <c r="G40" s="20" t="s">
        <v>173</v>
      </c>
      <c r="H40" s="21" t="s">
        <v>252</v>
      </c>
      <c r="I40" s="39"/>
      <c r="J40" s="44" t="s">
        <v>259</v>
      </c>
      <c r="L40">
        <f t="shared" si="1"/>
        <v>1</v>
      </c>
    </row>
    <row r="41" spans="1:14" ht="42" hidden="1">
      <c r="A41" s="20">
        <f t="shared" si="2"/>
        <v>40</v>
      </c>
      <c r="B41" s="2" t="s">
        <v>8</v>
      </c>
      <c r="C41" s="34" t="s">
        <v>233</v>
      </c>
      <c r="D41" s="3" t="s">
        <v>222</v>
      </c>
      <c r="E41" s="3" t="s">
        <v>220</v>
      </c>
      <c r="F41" s="3" t="s">
        <v>218</v>
      </c>
      <c r="G41" s="2" t="s">
        <v>29</v>
      </c>
      <c r="H41" s="21" t="s">
        <v>252</v>
      </c>
      <c r="I41" s="39"/>
      <c r="J41" s="44" t="s">
        <v>301</v>
      </c>
      <c r="L41">
        <f t="shared" si="1"/>
        <v>1</v>
      </c>
    </row>
    <row r="42" spans="1:14" ht="28" hidden="1">
      <c r="A42" s="2">
        <v>41</v>
      </c>
      <c r="B42" s="42" t="s">
        <v>8</v>
      </c>
      <c r="C42" s="3" t="s">
        <v>256</v>
      </c>
      <c r="D42" s="3" t="s">
        <v>222</v>
      </c>
      <c r="E42" s="3" t="s">
        <v>220</v>
      </c>
      <c r="F42" s="3" t="s">
        <v>218</v>
      </c>
      <c r="G42" s="2" t="s">
        <v>257</v>
      </c>
      <c r="H42" s="21" t="s">
        <v>252</v>
      </c>
      <c r="I42" s="39"/>
      <c r="J42" s="44" t="s">
        <v>291</v>
      </c>
      <c r="L42">
        <f t="shared" si="1"/>
        <v>1</v>
      </c>
    </row>
    <row r="44" spans="1:14">
      <c r="L44" s="2">
        <f>SUM(L2:L42)</f>
        <v>33</v>
      </c>
      <c r="M44" s="47">
        <f>L44/L45</f>
        <v>0.80487804878048785</v>
      </c>
      <c r="N44" s="2" t="s">
        <v>252</v>
      </c>
    </row>
    <row r="45" spans="1:14">
      <c r="L45" s="2">
        <f>COUNT(L2:L42)</f>
        <v>41</v>
      </c>
      <c r="M45" s="2"/>
      <c r="N45" s="2" t="s">
        <v>294</v>
      </c>
    </row>
  </sheetData>
  <autoFilter ref="E1:J42">
    <filterColumn colId="3">
      <filters>
        <filter val="Bug"/>
        <filter val="Coyne"/>
        <filter val="Gustafson"/>
        <filter val="Heintze"/>
        <filter val="Oram"/>
        <filter val="Romie"/>
      </filters>
    </filterColumn>
  </autoFilter>
  <phoneticPr fontId="15" type="noConversion"/>
  <pageMargins left="0.7" right="0.7" top="0.75" bottom="0.75" header="0.3" footer="0.3"/>
  <pageSetup scale="34" fitToHeight="0" orientation="portrai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70" zoomScaleNormal="70" zoomScalePageLayoutView="70" workbookViewId="0">
      <pane xSplit="4" ySplit="4" topLeftCell="E5" activePane="bottomRight" state="frozen"/>
      <selection pane="topRight" activeCell="D1" sqref="D1"/>
      <selection pane="bottomLeft" activeCell="A3" sqref="A3"/>
      <selection pane="bottomRight" activeCell="F24" sqref="F24"/>
    </sheetView>
  </sheetViews>
  <sheetFormatPr baseColWidth="10" defaultColWidth="8.83203125" defaultRowHeight="14" x14ac:dyDescent="0"/>
  <cols>
    <col min="1" max="1" width="9.1640625" customWidth="1"/>
    <col min="2" max="2" width="9" bestFit="1" customWidth="1"/>
    <col min="3" max="3" width="7.6640625" bestFit="1" customWidth="1"/>
    <col min="4" max="4" width="36.83203125" customWidth="1"/>
    <col min="5" max="5" width="60.6640625" style="1" customWidth="1"/>
    <col min="6" max="6" width="60.6640625" style="5" customWidth="1"/>
    <col min="7" max="7" width="60.6640625" style="1" customWidth="1"/>
  </cols>
  <sheetData>
    <row r="1" spans="1:7">
      <c r="B1" s="14" t="s">
        <v>178</v>
      </c>
      <c r="C1" s="24" t="s">
        <v>159</v>
      </c>
      <c r="D1" s="24" t="s">
        <v>183</v>
      </c>
    </row>
    <row r="2" spans="1:7">
      <c r="B2" s="13" t="s">
        <v>180</v>
      </c>
      <c r="C2" s="12" t="s">
        <v>158</v>
      </c>
      <c r="D2" s="12" t="s">
        <v>179</v>
      </c>
      <c r="F2" s="12"/>
    </row>
    <row r="3" spans="1:7">
      <c r="D3" s="12"/>
      <c r="F3" s="12"/>
    </row>
    <row r="4" spans="1:7">
      <c r="B4" t="s">
        <v>98</v>
      </c>
      <c r="C4" t="s">
        <v>97</v>
      </c>
      <c r="D4" t="s">
        <v>96</v>
      </c>
      <c r="E4" s="1" t="s">
        <v>95</v>
      </c>
      <c r="F4" s="5" t="s">
        <v>94</v>
      </c>
      <c r="G4" s="1" t="s">
        <v>93</v>
      </c>
    </row>
    <row r="5" spans="1:7" ht="42">
      <c r="A5" s="12" t="s">
        <v>158</v>
      </c>
      <c r="B5" t="s">
        <v>19</v>
      </c>
      <c r="C5">
        <v>1</v>
      </c>
      <c r="D5" s="1" t="s">
        <v>66</v>
      </c>
      <c r="E5" s="1" t="s">
        <v>65</v>
      </c>
    </row>
    <row r="6" spans="1:7" ht="28">
      <c r="A6" s="27" t="s">
        <v>182</v>
      </c>
      <c r="B6" t="s">
        <v>19</v>
      </c>
      <c r="C6">
        <v>1</v>
      </c>
      <c r="D6" s="1" t="s">
        <v>62</v>
      </c>
      <c r="E6" s="1" t="s">
        <v>61</v>
      </c>
    </row>
    <row r="7" spans="1:7">
      <c r="A7" s="12" t="s">
        <v>158</v>
      </c>
      <c r="B7" t="s">
        <v>19</v>
      </c>
      <c r="C7">
        <v>2</v>
      </c>
      <c r="D7" s="1" t="s">
        <v>58</v>
      </c>
      <c r="E7" s="1" t="s">
        <v>92</v>
      </c>
    </row>
    <row r="8" spans="1:7">
      <c r="A8" s="12" t="s">
        <v>158</v>
      </c>
      <c r="B8" t="s">
        <v>19</v>
      </c>
      <c r="C8">
        <v>2</v>
      </c>
      <c r="D8" t="s">
        <v>79</v>
      </c>
      <c r="E8" s="1" t="s">
        <v>91</v>
      </c>
    </row>
    <row r="9" spans="1:7" ht="28">
      <c r="A9" s="12" t="s">
        <v>158</v>
      </c>
      <c r="B9" t="s">
        <v>19</v>
      </c>
      <c r="C9">
        <v>4</v>
      </c>
      <c r="D9" t="s">
        <v>52</v>
      </c>
      <c r="E9" s="1" t="s">
        <v>90</v>
      </c>
    </row>
    <row r="10" spans="1:7">
      <c r="A10" s="12" t="s">
        <v>158</v>
      </c>
      <c r="B10" t="s">
        <v>19</v>
      </c>
      <c r="C10">
        <v>4</v>
      </c>
      <c r="D10" t="s">
        <v>52</v>
      </c>
      <c r="E10" s="1" t="s">
        <v>51</v>
      </c>
    </row>
    <row r="11" spans="1:7">
      <c r="A11" s="12" t="s">
        <v>158</v>
      </c>
      <c r="B11" t="s">
        <v>19</v>
      </c>
      <c r="C11">
        <v>5</v>
      </c>
      <c r="D11" t="s">
        <v>89</v>
      </c>
      <c r="E11" s="1" t="s">
        <v>88</v>
      </c>
    </row>
    <row r="12" spans="1:7">
      <c r="A12" s="12" t="s">
        <v>158</v>
      </c>
      <c r="B12" t="s">
        <v>19</v>
      </c>
      <c r="C12">
        <v>5</v>
      </c>
      <c r="D12" t="s">
        <v>87</v>
      </c>
      <c r="E12" s="1" t="s">
        <v>86</v>
      </c>
    </row>
    <row r="13" spans="1:7" ht="28">
      <c r="A13" s="27" t="s">
        <v>182</v>
      </c>
      <c r="B13" t="s">
        <v>19</v>
      </c>
      <c r="C13">
        <v>6</v>
      </c>
      <c r="D13" t="s">
        <v>85</v>
      </c>
      <c r="E13" s="1" t="s">
        <v>84</v>
      </c>
    </row>
    <row r="14" spans="1:7" ht="42">
      <c r="A14" s="12" t="s">
        <v>158</v>
      </c>
      <c r="B14" t="s">
        <v>23</v>
      </c>
      <c r="C14">
        <v>1</v>
      </c>
      <c r="D14" s="1" t="s">
        <v>66</v>
      </c>
      <c r="E14" s="1" t="s">
        <v>65</v>
      </c>
    </row>
    <row r="15" spans="1:7" ht="28">
      <c r="A15" s="27" t="s">
        <v>182</v>
      </c>
      <c r="B15" t="s">
        <v>23</v>
      </c>
      <c r="C15">
        <v>1</v>
      </c>
      <c r="D15" s="1" t="s">
        <v>62</v>
      </c>
      <c r="E15" s="1" t="s">
        <v>61</v>
      </c>
    </row>
    <row r="16" spans="1:7">
      <c r="A16" s="12" t="s">
        <v>158</v>
      </c>
      <c r="B16" t="s">
        <v>23</v>
      </c>
      <c r="C16">
        <v>2</v>
      </c>
      <c r="D16" t="s">
        <v>83</v>
      </c>
      <c r="E16" s="1" t="s">
        <v>82</v>
      </c>
    </row>
    <row r="17" spans="1:7">
      <c r="A17" s="12" t="s">
        <v>158</v>
      </c>
      <c r="B17" t="s">
        <v>23</v>
      </c>
      <c r="C17">
        <v>2</v>
      </c>
      <c r="D17" t="s">
        <v>81</v>
      </c>
      <c r="E17" s="1" t="s">
        <v>80</v>
      </c>
    </row>
    <row r="18" spans="1:7">
      <c r="A18" s="12" t="s">
        <v>158</v>
      </c>
      <c r="B18" t="s">
        <v>23</v>
      </c>
      <c r="C18">
        <v>2</v>
      </c>
      <c r="D18" t="s">
        <v>79</v>
      </c>
      <c r="E18" s="1" t="s">
        <v>78</v>
      </c>
      <c r="G18" s="7" t="s">
        <v>77</v>
      </c>
    </row>
    <row r="19" spans="1:7" ht="28">
      <c r="A19" s="12" t="s">
        <v>158</v>
      </c>
      <c r="B19" t="s">
        <v>23</v>
      </c>
      <c r="C19">
        <v>5</v>
      </c>
      <c r="D19" t="s">
        <v>49</v>
      </c>
      <c r="E19" s="1" t="s">
        <v>76</v>
      </c>
    </row>
    <row r="20" spans="1:7">
      <c r="A20" s="12" t="s">
        <v>158</v>
      </c>
      <c r="B20" t="s">
        <v>23</v>
      </c>
      <c r="C20">
        <v>5</v>
      </c>
      <c r="D20" t="s">
        <v>75</v>
      </c>
      <c r="E20" s="1" t="s">
        <v>74</v>
      </c>
    </row>
    <row r="21" spans="1:7">
      <c r="A21" s="12" t="s">
        <v>158</v>
      </c>
      <c r="B21" t="s">
        <v>23</v>
      </c>
      <c r="C21">
        <v>5</v>
      </c>
      <c r="D21" t="s">
        <v>45</v>
      </c>
      <c r="E21" s="1" t="s">
        <v>73</v>
      </c>
    </row>
    <row r="22" spans="1:7">
      <c r="A22" s="12" t="s">
        <v>158</v>
      </c>
      <c r="B22" t="s">
        <v>23</v>
      </c>
      <c r="C22">
        <v>5</v>
      </c>
      <c r="D22" t="s">
        <v>72</v>
      </c>
      <c r="E22" s="1" t="s">
        <v>71</v>
      </c>
    </row>
    <row r="23" spans="1:7">
      <c r="A23" s="12" t="s">
        <v>158</v>
      </c>
      <c r="B23" t="s">
        <v>23</v>
      </c>
      <c r="C23">
        <v>5</v>
      </c>
      <c r="D23" t="s">
        <v>70</v>
      </c>
      <c r="E23" s="1" t="s">
        <v>69</v>
      </c>
    </row>
    <row r="24" spans="1:7">
      <c r="A24" s="24" t="s">
        <v>159</v>
      </c>
      <c r="B24" t="s">
        <v>23</v>
      </c>
      <c r="C24">
        <v>5</v>
      </c>
      <c r="D24" t="s">
        <v>68</v>
      </c>
      <c r="E24" s="1" t="s">
        <v>67</v>
      </c>
      <c r="F24" s="4" t="s">
        <v>157</v>
      </c>
    </row>
    <row r="25" spans="1:7" ht="70">
      <c r="A25" s="12" t="s">
        <v>158</v>
      </c>
      <c r="B25" t="s">
        <v>34</v>
      </c>
      <c r="C25">
        <v>1</v>
      </c>
      <c r="D25" s="1" t="s">
        <v>66</v>
      </c>
      <c r="E25" s="1" t="s">
        <v>65</v>
      </c>
      <c r="F25" s="1" t="s">
        <v>64</v>
      </c>
      <c r="G25" s="1" t="s">
        <v>63</v>
      </c>
    </row>
    <row r="26" spans="1:7" ht="42">
      <c r="A26" s="27" t="s">
        <v>182</v>
      </c>
      <c r="B26" t="s">
        <v>34</v>
      </c>
      <c r="C26">
        <v>1</v>
      </c>
      <c r="D26" s="1" t="s">
        <v>62</v>
      </c>
      <c r="E26" s="1" t="s">
        <v>61</v>
      </c>
      <c r="F26" s="1" t="s">
        <v>60</v>
      </c>
      <c r="G26" s="1" t="s">
        <v>59</v>
      </c>
    </row>
    <row r="27" spans="1:7" ht="28">
      <c r="A27" s="12" t="s">
        <v>158</v>
      </c>
      <c r="B27" t="s">
        <v>34</v>
      </c>
      <c r="C27">
        <v>2</v>
      </c>
      <c r="D27" t="s">
        <v>58</v>
      </c>
      <c r="E27" s="1" t="s">
        <v>57</v>
      </c>
      <c r="F27" s="1" t="s">
        <v>56</v>
      </c>
      <c r="G27" s="1" t="s">
        <v>55</v>
      </c>
    </row>
    <row r="28" spans="1:7" ht="28">
      <c r="A28" s="27" t="s">
        <v>182</v>
      </c>
      <c r="B28" t="s">
        <v>34</v>
      </c>
      <c r="C28">
        <v>4</v>
      </c>
      <c r="D28" t="s">
        <v>52</v>
      </c>
      <c r="E28" s="1" t="s">
        <v>54</v>
      </c>
      <c r="F28" s="1" t="s">
        <v>53</v>
      </c>
      <c r="G28" s="1" t="s">
        <v>39</v>
      </c>
    </row>
    <row r="29" spans="1:7">
      <c r="A29" s="12" t="s">
        <v>158</v>
      </c>
      <c r="B29" t="s">
        <v>34</v>
      </c>
      <c r="C29">
        <v>4</v>
      </c>
      <c r="D29" t="s">
        <v>52</v>
      </c>
      <c r="E29" s="1" t="s">
        <v>51</v>
      </c>
      <c r="F29" s="1" t="s">
        <v>50</v>
      </c>
      <c r="G29" s="1" t="s">
        <v>39</v>
      </c>
    </row>
    <row r="30" spans="1:7" ht="28">
      <c r="A30" s="12" t="s">
        <v>158</v>
      </c>
      <c r="B30" t="s">
        <v>34</v>
      </c>
      <c r="C30">
        <v>5</v>
      </c>
      <c r="D30" t="s">
        <v>49</v>
      </c>
      <c r="E30" s="1" t="s">
        <v>48</v>
      </c>
      <c r="F30" s="1" t="s">
        <v>47</v>
      </c>
      <c r="G30" s="1" t="s">
        <v>46</v>
      </c>
    </row>
    <row r="31" spans="1:7" ht="28">
      <c r="A31" s="12" t="s">
        <v>158</v>
      </c>
      <c r="B31" t="s">
        <v>34</v>
      </c>
      <c r="C31">
        <v>5</v>
      </c>
      <c r="D31" t="s">
        <v>45</v>
      </c>
      <c r="E31" s="1" t="s">
        <v>44</v>
      </c>
      <c r="F31" s="1" t="s">
        <v>43</v>
      </c>
      <c r="G31" s="1" t="s">
        <v>39</v>
      </c>
    </row>
    <row r="32" spans="1:7" ht="28">
      <c r="A32" s="12" t="s">
        <v>158</v>
      </c>
      <c r="B32" t="s">
        <v>34</v>
      </c>
      <c r="C32">
        <v>5</v>
      </c>
      <c r="D32" t="s">
        <v>42</v>
      </c>
      <c r="E32" s="1" t="s">
        <v>41</v>
      </c>
      <c r="F32" s="6" t="s">
        <v>40</v>
      </c>
      <c r="G32" s="1" t="s">
        <v>39</v>
      </c>
    </row>
    <row r="33" spans="1:7">
      <c r="A33" s="12" t="s">
        <v>158</v>
      </c>
      <c r="B33" t="s">
        <v>34</v>
      </c>
      <c r="C33">
        <v>5</v>
      </c>
      <c r="D33" t="s">
        <v>38</v>
      </c>
      <c r="E33" s="1" t="s">
        <v>37</v>
      </c>
      <c r="F33" s="1" t="s">
        <v>36</v>
      </c>
      <c r="G33" s="1" t="s">
        <v>35</v>
      </c>
    </row>
    <row r="34" spans="1:7" ht="28">
      <c r="A34" s="27" t="s">
        <v>182</v>
      </c>
      <c r="B34" t="s">
        <v>34</v>
      </c>
      <c r="C34">
        <v>6</v>
      </c>
      <c r="D34" t="s">
        <v>33</v>
      </c>
      <c r="E34" s="1" t="s">
        <v>32</v>
      </c>
      <c r="F34" s="1" t="s">
        <v>31</v>
      </c>
      <c r="G34" s="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zoomScale="80" zoomScaleNormal="80" zoomScalePageLayoutView="80" workbookViewId="0">
      <selection activeCell="P40" sqref="P40"/>
    </sheetView>
  </sheetViews>
  <sheetFormatPr baseColWidth="10" defaultColWidth="8.83203125" defaultRowHeight="14" x14ac:dyDescent="0"/>
  <sheetData>
    <row r="1" spans="1:2">
      <c r="A1" s="13" t="s">
        <v>180</v>
      </c>
      <c r="B1" s="12" t="s">
        <v>176</v>
      </c>
    </row>
    <row r="2" spans="1:2">
      <c r="A2" t="s">
        <v>178</v>
      </c>
      <c r="B2" s="24" t="s">
        <v>177</v>
      </c>
    </row>
    <row r="3" spans="1:2">
      <c r="B3" t="s">
        <v>118</v>
      </c>
    </row>
    <row r="5" spans="1:2">
      <c r="B5" t="s">
        <v>119</v>
      </c>
    </row>
    <row r="7" spans="1:2">
      <c r="B7" t="s">
        <v>120</v>
      </c>
    </row>
    <row r="9" spans="1:2">
      <c r="B9" t="s">
        <v>121</v>
      </c>
    </row>
    <row r="11" spans="1:2">
      <c r="B11" t="s">
        <v>122</v>
      </c>
    </row>
    <row r="12" spans="1:2">
      <c r="B12" t="s">
        <v>123</v>
      </c>
    </row>
    <row r="14" spans="1:2">
      <c r="A14" s="12" t="s">
        <v>158</v>
      </c>
      <c r="B14" t="s">
        <v>124</v>
      </c>
    </row>
    <row r="15" spans="1:2">
      <c r="A15" s="12"/>
    </row>
    <row r="16" spans="1:2">
      <c r="A16" s="12"/>
    </row>
    <row r="17" spans="1:11">
      <c r="A17" s="12"/>
      <c r="B17" t="s">
        <v>125</v>
      </c>
    </row>
    <row r="18" spans="1:11">
      <c r="A18" s="12" t="s">
        <v>158</v>
      </c>
      <c r="B18" t="s">
        <v>126</v>
      </c>
    </row>
    <row r="19" spans="1:11">
      <c r="A19" s="12"/>
    </row>
    <row r="20" spans="1:11">
      <c r="A20" s="12"/>
      <c r="B20" t="s">
        <v>127</v>
      </c>
    </row>
    <row r="21" spans="1:11">
      <c r="A21" s="12" t="s">
        <v>158</v>
      </c>
      <c r="B21" t="s">
        <v>128</v>
      </c>
    </row>
    <row r="22" spans="1:11">
      <c r="A22" s="12"/>
    </row>
    <row r="23" spans="1:11">
      <c r="A23" s="12"/>
      <c r="B23" t="s">
        <v>129</v>
      </c>
    </row>
    <row r="24" spans="1:11">
      <c r="A24" s="12" t="s">
        <v>158</v>
      </c>
      <c r="B24" t="s">
        <v>130</v>
      </c>
    </row>
    <row r="27" spans="1:11">
      <c r="B27" t="s">
        <v>14</v>
      </c>
    </row>
    <row r="28" spans="1:11">
      <c r="B28" t="s">
        <v>123</v>
      </c>
    </row>
    <row r="30" spans="1:11">
      <c r="B30" t="s">
        <v>131</v>
      </c>
    </row>
    <row r="31" spans="1:11">
      <c r="A31" s="24" t="s">
        <v>159</v>
      </c>
      <c r="B31" t="s">
        <v>132</v>
      </c>
      <c r="K31" s="4" t="s">
        <v>157</v>
      </c>
    </row>
    <row r="33" spans="1:2">
      <c r="B33" t="s">
        <v>133</v>
      </c>
    </row>
    <row r="34" spans="1:2">
      <c r="A34" s="12" t="s">
        <v>158</v>
      </c>
      <c r="B34" t="s">
        <v>134</v>
      </c>
    </row>
    <row r="35" spans="1:2">
      <c r="A35" s="12"/>
    </row>
    <row r="36" spans="1:2">
      <c r="A36" s="12"/>
      <c r="B36" t="s">
        <v>129</v>
      </c>
    </row>
    <row r="37" spans="1:2">
      <c r="A37" s="12" t="s">
        <v>158</v>
      </c>
      <c r="B37" t="s">
        <v>135</v>
      </c>
    </row>
    <row r="38" spans="1:2">
      <c r="A38" s="12"/>
    </row>
    <row r="39" spans="1:2">
      <c r="A39" s="12"/>
    </row>
    <row r="40" spans="1:2">
      <c r="A40" s="12"/>
      <c r="B40" t="s">
        <v>18</v>
      </c>
    </row>
    <row r="41" spans="1:2">
      <c r="A41" s="12"/>
      <c r="B41" t="s">
        <v>123</v>
      </c>
    </row>
    <row r="42" spans="1:2">
      <c r="A42" s="12"/>
    </row>
    <row r="43" spans="1:2">
      <c r="A43" s="12"/>
      <c r="B43" t="s">
        <v>136</v>
      </c>
    </row>
    <row r="44" spans="1:2">
      <c r="A44" s="12" t="s">
        <v>158</v>
      </c>
      <c r="B44" t="s">
        <v>137</v>
      </c>
    </row>
    <row r="45" spans="1:2">
      <c r="A45" s="12"/>
    </row>
    <row r="46" spans="1:2">
      <c r="A46" s="12" t="s">
        <v>158</v>
      </c>
      <c r="B46" t="s">
        <v>138</v>
      </c>
    </row>
    <row r="48" spans="1:2">
      <c r="B48" t="s">
        <v>139</v>
      </c>
    </row>
    <row r="49" spans="1:26">
      <c r="A49" s="26" t="s">
        <v>159</v>
      </c>
      <c r="B49" t="s">
        <v>140</v>
      </c>
      <c r="Z49" s="4" t="s">
        <v>157</v>
      </c>
    </row>
    <row r="51" spans="1:26">
      <c r="A51" s="12" t="s">
        <v>158</v>
      </c>
      <c r="B51" s="10" t="s">
        <v>141</v>
      </c>
    </row>
    <row r="53" spans="1:26">
      <c r="A53" s="26" t="s">
        <v>159</v>
      </c>
      <c r="B53" t="s">
        <v>142</v>
      </c>
      <c r="V53" s="4" t="s">
        <v>157</v>
      </c>
    </row>
    <row r="54" spans="1:26">
      <c r="A54" s="26"/>
    </row>
    <row r="55" spans="1:26">
      <c r="A55" s="26"/>
      <c r="B55" t="s">
        <v>127</v>
      </c>
    </row>
    <row r="56" spans="1:26">
      <c r="A56" s="26" t="s">
        <v>159</v>
      </c>
      <c r="B56" t="s">
        <v>143</v>
      </c>
      <c r="R56" s="4" t="s">
        <v>157</v>
      </c>
    </row>
    <row r="59" spans="1:26">
      <c r="B59" t="s">
        <v>28</v>
      </c>
    </row>
    <row r="60" spans="1:26">
      <c r="B60" t="s">
        <v>144</v>
      </c>
    </row>
    <row r="62" spans="1:26">
      <c r="B62" t="s">
        <v>125</v>
      </c>
    </row>
    <row r="63" spans="1:26">
      <c r="A63" s="12" t="s">
        <v>158</v>
      </c>
      <c r="B63" t="s">
        <v>145</v>
      </c>
    </row>
    <row r="64" spans="1:26">
      <c r="A64" s="12"/>
    </row>
    <row r="65" spans="1:2">
      <c r="A65" s="12"/>
      <c r="B65" t="s">
        <v>131</v>
      </c>
    </row>
    <row r="66" spans="1:2">
      <c r="A66" s="12" t="s">
        <v>158</v>
      </c>
      <c r="B66" t="s">
        <v>146</v>
      </c>
    </row>
  </sheetData>
  <hyperlinks>
    <hyperlink ref="B51" r:id="rId1" display="https://alog.ligo-la.caltech.edu/aLOG/index.php?callRep=763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zoomScale="70" zoomScaleNormal="70" zoomScalePageLayoutView="70" workbookViewId="0">
      <selection sqref="A1:H2"/>
    </sheetView>
  </sheetViews>
  <sheetFormatPr baseColWidth="10" defaultColWidth="8.83203125" defaultRowHeight="14" x14ac:dyDescent="0"/>
  <sheetData>
    <row r="1" spans="1:7">
      <c r="A1" t="s">
        <v>178</v>
      </c>
      <c r="B1" s="24" t="s">
        <v>174</v>
      </c>
      <c r="C1" s="25"/>
      <c r="D1" s="25"/>
      <c r="E1" s="25"/>
      <c r="F1" s="25"/>
      <c r="G1" s="25"/>
    </row>
    <row r="2" spans="1:7">
      <c r="A2" s="13" t="s">
        <v>180</v>
      </c>
      <c r="B2" s="12" t="s">
        <v>175</v>
      </c>
    </row>
    <row r="3" spans="1:7" ht="15">
      <c r="B3" s="9" t="s">
        <v>99</v>
      </c>
    </row>
    <row r="4" spans="1:7">
      <c r="B4" s="8"/>
    </row>
    <row r="5" spans="1:7" ht="15">
      <c r="A5" s="12" t="s">
        <v>158</v>
      </c>
      <c r="B5" s="9" t="s">
        <v>100</v>
      </c>
    </row>
    <row r="6" spans="1:7">
      <c r="A6" s="12"/>
      <c r="B6" s="8"/>
    </row>
    <row r="7" spans="1:7" ht="15">
      <c r="A7" s="12" t="s">
        <v>158</v>
      </c>
      <c r="B7" s="9" t="s">
        <v>101</v>
      </c>
    </row>
    <row r="8" spans="1:7">
      <c r="A8" s="12"/>
      <c r="B8" s="8"/>
    </row>
    <row r="9" spans="1:7" ht="15">
      <c r="A9" s="12" t="s">
        <v>158</v>
      </c>
      <c r="B9" s="9" t="s">
        <v>102</v>
      </c>
    </row>
    <row r="10" spans="1:7">
      <c r="A10" s="12"/>
      <c r="B10" s="8"/>
    </row>
    <row r="11" spans="1:7" ht="15">
      <c r="A11" s="12"/>
      <c r="B11" s="9" t="s">
        <v>103</v>
      </c>
    </row>
    <row r="12" spans="1:7">
      <c r="A12" s="12"/>
      <c r="B12" s="8"/>
    </row>
    <row r="13" spans="1:7" ht="15">
      <c r="A13" s="12" t="s">
        <v>158</v>
      </c>
      <c r="B13" s="9" t="s">
        <v>104</v>
      </c>
    </row>
    <row r="14" spans="1:7">
      <c r="A14" s="12"/>
      <c r="B14" s="8"/>
    </row>
    <row r="15" spans="1:7" ht="15">
      <c r="A15" s="12"/>
      <c r="B15" s="9" t="s">
        <v>105</v>
      </c>
    </row>
    <row r="16" spans="1:7">
      <c r="A16" s="12"/>
      <c r="B16" s="8"/>
    </row>
    <row r="17" spans="1:2" ht="15">
      <c r="A17" s="12" t="s">
        <v>158</v>
      </c>
      <c r="B17" s="9" t="s">
        <v>106</v>
      </c>
    </row>
    <row r="18" spans="1:2">
      <c r="A18" s="12"/>
      <c r="B18" s="8"/>
    </row>
    <row r="19" spans="1:2" ht="15">
      <c r="A19" s="12"/>
      <c r="B19" s="9" t="s">
        <v>107</v>
      </c>
    </row>
    <row r="20" spans="1:2">
      <c r="A20" s="12"/>
      <c r="B20" s="8"/>
    </row>
    <row r="21" spans="1:2" ht="15">
      <c r="A21" s="12" t="s">
        <v>158</v>
      </c>
      <c r="B21" s="9" t="s">
        <v>108</v>
      </c>
    </row>
    <row r="22" spans="1:2">
      <c r="A22" s="12"/>
      <c r="B22" s="8"/>
    </row>
    <row r="23" spans="1:2" ht="15">
      <c r="A23" s="12" t="s">
        <v>158</v>
      </c>
      <c r="B23" s="9" t="s">
        <v>109</v>
      </c>
    </row>
    <row r="24" spans="1:2">
      <c r="A24" s="12"/>
      <c r="B24" s="8"/>
    </row>
    <row r="25" spans="1:2" ht="15">
      <c r="A25" s="12"/>
      <c r="B25" s="9" t="s">
        <v>110</v>
      </c>
    </row>
    <row r="26" spans="1:2">
      <c r="A26" s="12"/>
      <c r="B26" s="8"/>
    </row>
    <row r="27" spans="1:2">
      <c r="A27" s="12"/>
      <c r="B27" s="8"/>
    </row>
    <row r="28" spans="1:2" ht="15">
      <c r="A28" s="12"/>
      <c r="B28" s="9" t="s">
        <v>111</v>
      </c>
    </row>
    <row r="29" spans="1:2">
      <c r="A29" s="12"/>
      <c r="B29" s="8"/>
    </row>
    <row r="30" spans="1:2" ht="15">
      <c r="A30" s="12" t="s">
        <v>158</v>
      </c>
      <c r="B30" s="9" t="s">
        <v>112</v>
      </c>
    </row>
    <row r="31" spans="1:2">
      <c r="A31" s="12"/>
      <c r="B31" s="8"/>
    </row>
    <row r="32" spans="1:2" ht="15">
      <c r="A32" s="12" t="s">
        <v>158</v>
      </c>
      <c r="B32" s="9" t="s">
        <v>113</v>
      </c>
    </row>
    <row r="33" spans="1:29">
      <c r="A33" s="12"/>
      <c r="B33" s="8"/>
    </row>
    <row r="34" spans="1:29" ht="15">
      <c r="A34" s="12" t="s">
        <v>158</v>
      </c>
      <c r="B34" s="9" t="s">
        <v>114</v>
      </c>
    </row>
    <row r="35" spans="1:29">
      <c r="A35" s="12"/>
      <c r="B35" s="8"/>
    </row>
    <row r="36" spans="1:29" ht="15">
      <c r="B36" s="9" t="s">
        <v>115</v>
      </c>
    </row>
    <row r="37" spans="1:29">
      <c r="B37" s="8"/>
    </row>
    <row r="38" spans="1:29" ht="15">
      <c r="A38" s="24" t="s">
        <v>159</v>
      </c>
      <c r="B38" s="9" t="s">
        <v>116</v>
      </c>
      <c r="AC38" s="4" t="s">
        <v>190</v>
      </c>
    </row>
    <row r="39" spans="1:29">
      <c r="A39" s="24"/>
      <c r="B39" s="8"/>
    </row>
    <row r="40" spans="1:29" ht="15">
      <c r="A40" s="24" t="s">
        <v>159</v>
      </c>
      <c r="B40" s="9" t="s">
        <v>117</v>
      </c>
      <c r="Q40" s="4" t="s">
        <v>190</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21" sqref="G21"/>
    </sheetView>
  </sheetViews>
  <sheetFormatPr baseColWidth="10" defaultColWidth="8.83203125" defaultRowHeight="14" x14ac:dyDescent="0"/>
  <sheetData>
    <row r="1" spans="1:3">
      <c r="A1" t="s">
        <v>178</v>
      </c>
      <c r="B1" s="12" t="s">
        <v>172</v>
      </c>
    </row>
    <row r="2" spans="1:3">
      <c r="C2" t="s">
        <v>155</v>
      </c>
    </row>
    <row r="3" spans="1:3">
      <c r="B3" s="4" t="s">
        <v>189</v>
      </c>
      <c r="C3" s="11"/>
    </row>
    <row r="4" spans="1:3">
      <c r="C4" t="s">
        <v>147</v>
      </c>
    </row>
    <row r="5" spans="1:3">
      <c r="C5" t="s">
        <v>153</v>
      </c>
    </row>
    <row r="6" spans="1:3">
      <c r="C6" t="s">
        <v>3</v>
      </c>
    </row>
    <row r="7" spans="1:3">
      <c r="C7" t="s">
        <v>153</v>
      </c>
    </row>
    <row r="8" spans="1:3">
      <c r="C8" t="s">
        <v>16</v>
      </c>
    </row>
    <row r="9" spans="1:3">
      <c r="C9" t="s">
        <v>153</v>
      </c>
    </row>
    <row r="10" spans="1:3">
      <c r="C10" t="s">
        <v>17</v>
      </c>
    </row>
    <row r="11" spans="1:3">
      <c r="C11" t="s">
        <v>153</v>
      </c>
    </row>
    <row r="12" spans="1:3">
      <c r="C12" t="s">
        <v>19</v>
      </c>
    </row>
    <row r="13" spans="1:3">
      <c r="C13" t="s">
        <v>148</v>
      </c>
    </row>
    <row r="14" spans="1:3">
      <c r="C14" t="s">
        <v>23</v>
      </c>
    </row>
    <row r="15" spans="1:3">
      <c r="C15" t="s">
        <v>156</v>
      </c>
    </row>
    <row r="16" spans="1:3">
      <c r="C16" t="s">
        <v>149</v>
      </c>
    </row>
    <row r="17" spans="2:3">
      <c r="C17" t="s">
        <v>148</v>
      </c>
    </row>
    <row r="18" spans="2:3">
      <c r="C18" t="s">
        <v>14</v>
      </c>
    </row>
    <row r="19" spans="2:3">
      <c r="C19" t="s">
        <v>153</v>
      </c>
    </row>
    <row r="20" spans="2:3">
      <c r="C20" t="s">
        <v>18</v>
      </c>
    </row>
    <row r="21" spans="2:3">
      <c r="C21" t="s">
        <v>153</v>
      </c>
    </row>
    <row r="22" spans="2:3">
      <c r="C22" t="s">
        <v>150</v>
      </c>
    </row>
    <row r="23" spans="2:3">
      <c r="C23" t="s">
        <v>151</v>
      </c>
    </row>
    <row r="25" spans="2:3">
      <c r="B25" s="4" t="s">
        <v>189</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0"/>
  <sheetViews>
    <sheetView workbookViewId="0">
      <selection activeCell="B10" sqref="B10"/>
    </sheetView>
  </sheetViews>
  <sheetFormatPr baseColWidth="10" defaultColWidth="8.83203125" defaultRowHeight="14" x14ac:dyDescent="0"/>
  <sheetData>
    <row r="3" spans="2:2">
      <c r="B3" t="s">
        <v>184</v>
      </c>
    </row>
    <row r="5" spans="2:2">
      <c r="B5" t="s">
        <v>185</v>
      </c>
    </row>
    <row r="7" spans="2:2">
      <c r="B7" t="s">
        <v>186</v>
      </c>
    </row>
    <row r="10" spans="2:2">
      <c r="B10" s="4" t="s">
        <v>189</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9" sqref="B9"/>
    </sheetView>
  </sheetViews>
  <sheetFormatPr baseColWidth="10" defaultColWidth="8.83203125" defaultRowHeight="14" x14ac:dyDescent="0"/>
  <sheetData>
    <row r="3" spans="2:2">
      <c r="B3" t="s">
        <v>187</v>
      </c>
    </row>
    <row r="5" spans="2:2">
      <c r="B5" t="s">
        <v>188</v>
      </c>
    </row>
    <row r="9" spans="2:2">
      <c r="B9" s="4" t="s">
        <v>189</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G9" sqref="G9"/>
    </sheetView>
  </sheetViews>
  <sheetFormatPr baseColWidth="10" defaultColWidth="8.83203125" defaultRowHeight="14" x14ac:dyDescent="0"/>
  <sheetData>
    <row r="1" spans="1:7">
      <c r="A1" t="s">
        <v>178</v>
      </c>
      <c r="B1" s="24" t="s">
        <v>174</v>
      </c>
      <c r="C1" s="25"/>
      <c r="D1" s="25"/>
      <c r="E1" s="25"/>
      <c r="F1" s="25"/>
      <c r="G1" s="25"/>
    </row>
    <row r="2" spans="1:7">
      <c r="A2" s="13" t="s">
        <v>180</v>
      </c>
      <c r="B2" s="12" t="s">
        <v>175</v>
      </c>
    </row>
    <row r="3" spans="1:7">
      <c r="B3" t="s">
        <v>191</v>
      </c>
    </row>
    <row r="5" spans="1:7">
      <c r="A5" s="24" t="s">
        <v>159</v>
      </c>
      <c r="B5" t="s">
        <v>192</v>
      </c>
    </row>
    <row r="7" spans="1:7">
      <c r="A7" s="12" t="s">
        <v>158</v>
      </c>
      <c r="B7" t="s">
        <v>193</v>
      </c>
    </row>
    <row r="9" spans="1:7">
      <c r="B9" t="s">
        <v>194</v>
      </c>
    </row>
    <row r="11" spans="1:7">
      <c r="B11" t="s">
        <v>195</v>
      </c>
    </row>
    <row r="12" spans="1:7">
      <c r="B12" t="s">
        <v>196</v>
      </c>
    </row>
    <row r="16" spans="1:7" ht="16">
      <c r="B16" s="28" t="s">
        <v>197</v>
      </c>
    </row>
    <row r="19" spans="1:2" ht="16">
      <c r="B19" s="28" t="s">
        <v>198</v>
      </c>
    </row>
    <row r="21" spans="1:2" ht="16">
      <c r="A21" s="12" t="s">
        <v>158</v>
      </c>
      <c r="B21" s="28" t="s">
        <v>199</v>
      </c>
    </row>
    <row r="22" spans="1:2" ht="16">
      <c r="B22" s="28" t="s">
        <v>200</v>
      </c>
    </row>
    <row r="23" spans="1:2">
      <c r="B23" s="29"/>
    </row>
    <row r="24" spans="1:2" ht="16">
      <c r="B24" s="30" t="s">
        <v>201</v>
      </c>
    </row>
    <row r="25" spans="1:2">
      <c r="B25" s="29"/>
    </row>
    <row r="26" spans="1:2" ht="16">
      <c r="B26" s="30" t="s">
        <v>202</v>
      </c>
    </row>
    <row r="28" spans="1:2" ht="16">
      <c r="B28" s="28"/>
    </row>
    <row r="30" spans="1:2" ht="16">
      <c r="B30" s="28" t="s">
        <v>203</v>
      </c>
    </row>
    <row r="32" spans="1:2" ht="16">
      <c r="A32" s="12" t="s">
        <v>158</v>
      </c>
      <c r="B32" s="28" t="s">
        <v>204</v>
      </c>
    </row>
    <row r="34" spans="1:2">
      <c r="B34" s="10" t="s">
        <v>205</v>
      </c>
    </row>
    <row r="36" spans="1:2" ht="16">
      <c r="B36" s="28"/>
    </row>
    <row r="38" spans="1:2" ht="16">
      <c r="B38" s="28" t="s">
        <v>206</v>
      </c>
    </row>
    <row r="40" spans="1:2" ht="16">
      <c r="A40" s="12" t="s">
        <v>158</v>
      </c>
      <c r="B40" s="28" t="s">
        <v>207</v>
      </c>
    </row>
    <row r="42" spans="1:2" ht="16">
      <c r="B42" s="28"/>
    </row>
    <row r="44" spans="1:2" ht="16">
      <c r="B44" s="28" t="s">
        <v>208</v>
      </c>
    </row>
    <row r="46" spans="1:2" ht="16">
      <c r="A46" s="33" t="s">
        <v>189</v>
      </c>
      <c r="B46" s="28" t="s">
        <v>209</v>
      </c>
    </row>
    <row r="48" spans="1:2" ht="16">
      <c r="B48" s="28"/>
    </row>
    <row r="50" spans="1:2" ht="16">
      <c r="B50" s="28" t="s">
        <v>210</v>
      </c>
    </row>
    <row r="52" spans="1:2" ht="16">
      <c r="A52" s="12" t="s">
        <v>158</v>
      </c>
      <c r="B52" s="28" t="s">
        <v>211</v>
      </c>
    </row>
    <row r="54" spans="1:2" ht="16">
      <c r="B54" s="28"/>
    </row>
    <row r="56" spans="1:2" ht="16">
      <c r="A56" s="24" t="s">
        <v>159</v>
      </c>
      <c r="B56" s="28" t="s">
        <v>212</v>
      </c>
    </row>
    <row r="58" spans="1:2" ht="16">
      <c r="B58" s="28"/>
    </row>
    <row r="59" spans="1:2" ht="15" thickBot="1">
      <c r="B59" s="31"/>
    </row>
    <row r="60" spans="1:2" ht="17" thickTop="1">
      <c r="B60" s="32"/>
    </row>
    <row r="62" spans="1:2" ht="16">
      <c r="B62" s="28"/>
    </row>
    <row r="64" spans="1:2" ht="16">
      <c r="B64" s="28" t="s">
        <v>213</v>
      </c>
    </row>
    <row r="67" spans="1:2">
      <c r="A67" s="33" t="s">
        <v>189</v>
      </c>
      <c r="B67" t="s">
        <v>214</v>
      </c>
    </row>
    <row r="70" spans="1:2" ht="16">
      <c r="B70" s="28" t="s">
        <v>215</v>
      </c>
    </row>
    <row r="72" spans="1:2" ht="16">
      <c r="A72" s="12" t="s">
        <v>158</v>
      </c>
      <c r="B72" s="28" t="s">
        <v>216</v>
      </c>
    </row>
    <row r="74" spans="1:2" ht="16">
      <c r="B74" s="28"/>
    </row>
    <row r="76" spans="1:2" ht="16">
      <c r="A76" s="12" t="s">
        <v>158</v>
      </c>
      <c r="B76" s="28" t="s">
        <v>217</v>
      </c>
    </row>
  </sheetData>
  <hyperlinks>
    <hyperlink ref="B34" r:id="rId1" display="https://dcc.ligo.org/DocDB/0093/E1200634/009/E1200634-v9 LBSC1 installation procedure-v9.pdf"/>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PUNCH LIST</vt:lpstr>
      <vt:lpstr>HAM123 Nots</vt:lpstr>
      <vt:lpstr>HAM456 Notes</vt:lpstr>
      <vt:lpstr>VE Notes</vt:lpstr>
      <vt:lpstr>Synopsis</vt:lpstr>
      <vt:lpstr>Gen Notes</vt:lpstr>
      <vt:lpstr>LBSC2 n DAQ</vt:lpstr>
      <vt:lpstr>BSC1,3 notes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coyne</dc:creator>
  <cp:lastModifiedBy>David Shoemaker</cp:lastModifiedBy>
  <cp:lastPrinted>2014-12-11T17:07:03Z</cp:lastPrinted>
  <dcterms:created xsi:type="dcterms:W3CDTF">2014-03-11T17:33:15Z</dcterms:created>
  <dcterms:modified xsi:type="dcterms:W3CDTF">2014-12-23T18:51:57Z</dcterms:modified>
</cp:coreProperties>
</file>