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0" yWindow="20" windowWidth="30200" windowHeight="18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<sst xmlns="http://schemas.openxmlformats.org/spreadsheetml/2006/main" count="118" uniqueCount="98">
  <si>
    <t>rev2005</t>
  </si>
  <si>
    <t>T080065-v1</t>
  </si>
  <si>
    <t xml:space="preserve">D1000392-v7 </t>
  </si>
  <si>
    <t>T1100602-v2</t>
  </si>
  <si>
    <t>31st January 2013</t>
  </si>
  <si>
    <t>Details of OSEMS, Magnets, Coil Drivers and maximum DC drive range at each stage</t>
  </si>
  <si>
    <t>https://redoubt.ligo-wa.caltech.edu/svn/sus/trunk/Common/MatlabTools/TripleModel_Production/</t>
  </si>
  <si>
    <t>rev1891</t>
  </si>
  <si>
    <t>ssmake3MBf</t>
  </si>
  <si>
    <t>https://awiki.ligo-wa.caltech.edu/aLIGO/TripleSuspensionActuation</t>
  </si>
  <si>
    <t>Beam Splitter / Fold-Mirror Suspension (BSFM)</t>
  </si>
  <si>
    <t>Jeff Kissel and Norna Roberston</t>
  </si>
  <si>
    <t>none</t>
  </si>
  <si>
    <t>n/a</t>
  </si>
  <si>
    <t>BOSEM</t>
  </si>
  <si>
    <t>10 x 10</t>
  </si>
  <si>
    <t>10 x 5</t>
  </si>
  <si>
    <t>M2: 2.5 (p)</t>
  </si>
  <si>
    <r>
      <t>f</t>
    </r>
    <r>
      <rPr>
        <sz val="16"/>
        <rFont val="Arial"/>
        <family val="0"/>
      </rPr>
      <t xml:space="preserve"> &lt; 1 kHz</t>
    </r>
  </si>
  <si>
    <t>bsfmopt_metal.m</t>
  </si>
  <si>
    <t>Modified Triple Acq. (L1200226-v2)</t>
  </si>
  <si>
    <t>[(mA_p) or (mA_rms)]</t>
  </si>
  <si>
    <t>n/a</t>
  </si>
  <si>
    <t xml:space="preserve">Triple Acq. (D0901047-v4) </t>
  </si>
  <si>
    <t>60 (p),          200 (rms)</t>
  </si>
  <si>
    <r>
      <t>f</t>
    </r>
    <r>
      <rPr>
        <sz val="16"/>
        <rFont val="Arial"/>
        <family val="0"/>
      </rPr>
      <t xml:space="preserve"> &lt; 1 Hz,             1 Hz &lt; </t>
    </r>
    <r>
      <rPr>
        <i/>
        <sz val="16"/>
        <rFont val="Arial"/>
        <family val="0"/>
      </rPr>
      <t>f</t>
    </r>
    <r>
      <rPr>
        <sz val="16"/>
        <rFont val="Arial"/>
        <family val="0"/>
      </rPr>
      <t xml:space="preserve"> &lt; 100 Hz</t>
    </r>
  </si>
  <si>
    <t>M1</t>
  </si>
  <si>
    <t>M1</t>
  </si>
  <si>
    <t>M2</t>
  </si>
  <si>
    <t>M2</t>
  </si>
  <si>
    <t>MODM2</t>
  </si>
  <si>
    <t>Transfer function from given stage drive to test mass; L to L,P to P, and Y to Y</t>
  </si>
  <si>
    <t xml:space="preserve">Coil driver requirements </t>
  </si>
  <si>
    <t xml:space="preserve">Coil Driver DC Transconductance  </t>
  </si>
  <si>
    <t xml:space="preserve">Max DAC Voltage </t>
  </si>
  <si>
    <t>DC Compliance at Mass</t>
  </si>
  <si>
    <t>[(m/N) or (rad/N.m)]</t>
  </si>
  <si>
    <t>[m]</t>
  </si>
  <si>
    <t>[(m/mA) or (rad/mA)</t>
  </si>
  <si>
    <t xml:space="preserve"> [(um_p) or (urad_p)]</t>
  </si>
  <si>
    <t>Top (TOP, M1)</t>
  </si>
  <si>
    <t>Intermediate Mass (MID, M2)</t>
  </si>
  <si>
    <t>Optic (BOT, M3)</t>
  </si>
  <si>
    <t>Triple TOP (D0902747-v4)</t>
  </si>
  <si>
    <t>[mm]</t>
  </si>
  <si>
    <t>[(mm_pp) or (mrad_pp)]</t>
  </si>
  <si>
    <t>[(m_p) or (rad_p)]</t>
  </si>
  <si>
    <t>[(m_pp) or (rad_pp)]</t>
  </si>
  <si>
    <t>DAC Voltage</t>
  </si>
  <si>
    <t>T1200311-v1</t>
  </si>
  <si>
    <t>Informed by</t>
  </si>
  <si>
    <t>Lever Arms</t>
  </si>
  <si>
    <t>References</t>
  </si>
  <si>
    <t>T1000164-v3</t>
  </si>
  <si>
    <t>[V_p]</t>
  </si>
  <si>
    <t>Suspension Stage</t>
  </si>
  <si>
    <t>OSEM and magnet details</t>
  </si>
  <si>
    <t>M0900034-v4</t>
  </si>
  <si>
    <t>OSEM Coil/Magnet Actuation Strengths</t>
  </si>
  <si>
    <t>DC Compliances for long/pitch/yaw</t>
  </si>
  <si>
    <t xml:space="preserve">Model: </t>
  </si>
  <si>
    <t xml:space="preserve">DC compliance == </t>
  </si>
  <si>
    <t>https://alog.ligo-la.caltech.edu/aLOG/index.php?callRep=4495</t>
  </si>
  <si>
    <t>Parameters:</t>
  </si>
  <si>
    <t>[ ]</t>
  </si>
  <si>
    <t>[N/A]</t>
  </si>
  <si>
    <t>[N/mA]</t>
  </si>
  <si>
    <t>BOSEM</t>
  </si>
  <si>
    <t>NdFeB</t>
  </si>
  <si>
    <t>SmCo</t>
  </si>
  <si>
    <t>OSEM Type</t>
  </si>
  <si>
    <t>Magnet Type</t>
  </si>
  <si>
    <t>Stage</t>
  </si>
  <si>
    <t>Pitch</t>
  </si>
  <si>
    <t>Yaw</t>
  </si>
  <si>
    <t>Longitudinal</t>
  </si>
  <si>
    <t>Degree of Freedom (DOF)</t>
  </si>
  <si>
    <t>Frequency Range</t>
  </si>
  <si>
    <t># of OSEMs</t>
  </si>
  <si>
    <t>DC Current Range</t>
  </si>
  <si>
    <t>DC Current Range Requirement</t>
  </si>
  <si>
    <t xml:space="preserve">Coil Driver </t>
  </si>
  <si>
    <t>DC Max Current Output</t>
  </si>
  <si>
    <t>[mA/V]</t>
  </si>
  <si>
    <t>[mA_p]</t>
  </si>
  <si>
    <t>[mA_pp]</t>
  </si>
  <si>
    <t>[Hz]</t>
  </si>
  <si>
    <t>Lever Arm</t>
  </si>
  <si>
    <t>DC Compliance at Coil Driver Output</t>
  </si>
  <si>
    <t>DC Max Disp. from Coil Drive</t>
  </si>
  <si>
    <t>DC Disp. Range from Coil Drive</t>
  </si>
  <si>
    <t>[ ]</t>
  </si>
  <si>
    <t>DC Transconducance</t>
  </si>
  <si>
    <t>Units</t>
  </si>
  <si>
    <t>Units</t>
  </si>
  <si>
    <t>(Differential voltage across the Plus and Minus legs)</t>
  </si>
  <si>
    <t>Magnet Size diameter x thickness</t>
  </si>
  <si>
    <t xml:space="preserve">Coil Magnet Actuation Strength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</si>
</sst>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E+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"/>
    <numFmt numFmtId="172" formatCode="0.000000"/>
    <numFmt numFmtId="173" formatCode="0.000E+00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0"/>
    </font>
    <font>
      <b/>
      <sz val="14"/>
      <name val="Arial"/>
      <family val="0"/>
    </font>
    <font>
      <u val="single"/>
      <sz val="14"/>
      <color indexed="12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i/>
      <sz val="16"/>
      <name val="Arial"/>
      <family val="0"/>
    </font>
    <font>
      <sz val="16"/>
      <color indexed="23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Fill="1" applyBorder="1" applyAlignment="1">
      <alignment/>
    </xf>
    <xf numFmtId="11" fontId="21" fillId="0" borderId="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3" fillId="0" borderId="0" xfId="53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/>
      <protection/>
    </xf>
    <xf numFmtId="0" fontId="21" fillId="0" borderId="12" xfId="0" applyFont="1" applyFill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4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15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166" fontId="25" fillId="0" borderId="16" xfId="0" applyNumberFormat="1" applyFont="1" applyBorder="1" applyAlignment="1">
      <alignment/>
    </xf>
    <xf numFmtId="2" fontId="25" fillId="0" borderId="16" xfId="0" applyNumberFormat="1" applyFont="1" applyBorder="1" applyAlignment="1">
      <alignment/>
    </xf>
    <xf numFmtId="165" fontId="25" fillId="0" borderId="16" xfId="0" applyNumberFormat="1" applyFont="1" applyBorder="1" applyAlignment="1">
      <alignment/>
    </xf>
    <xf numFmtId="0" fontId="24" fillId="4" borderId="16" xfId="0" applyFont="1" applyFill="1" applyBorder="1" applyAlignment="1">
      <alignment wrapText="1"/>
    </xf>
    <xf numFmtId="0" fontId="24" fillId="4" borderId="16" xfId="0" applyFont="1" applyFill="1" applyBorder="1" applyAlignment="1">
      <alignment/>
    </xf>
    <xf numFmtId="0" fontId="25" fillId="22" borderId="16" xfId="0" applyFont="1" applyFill="1" applyBorder="1" applyAlignment="1">
      <alignment horizontal="right"/>
    </xf>
    <xf numFmtId="0" fontId="25" fillId="22" borderId="16" xfId="0" applyFont="1" applyFill="1" applyBorder="1" applyAlignment="1">
      <alignment/>
    </xf>
    <xf numFmtId="1" fontId="25" fillId="22" borderId="16" xfId="0" applyNumberFormat="1" applyFont="1" applyFill="1" applyBorder="1" applyAlignment="1">
      <alignment horizontal="right" wrapText="1"/>
    </xf>
    <xf numFmtId="166" fontId="25" fillId="22" borderId="16" xfId="0" applyNumberFormat="1" applyFont="1" applyFill="1" applyBorder="1" applyAlignment="1">
      <alignment/>
    </xf>
    <xf numFmtId="2" fontId="25" fillId="22" borderId="16" xfId="0" applyNumberFormat="1" applyFont="1" applyFill="1" applyBorder="1" applyAlignment="1">
      <alignment/>
    </xf>
    <xf numFmtId="165" fontId="25" fillId="22" borderId="16" xfId="0" applyNumberFormat="1" applyFont="1" applyFill="1" applyBorder="1" applyAlignment="1">
      <alignment/>
    </xf>
    <xf numFmtId="0" fontId="24" fillId="4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11" fontId="25" fillId="0" borderId="0" xfId="0" applyNumberFormat="1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166" fontId="25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7" fillId="22" borderId="16" xfId="0" applyFont="1" applyFill="1" applyBorder="1" applyAlignment="1">
      <alignment horizontal="right"/>
    </xf>
    <xf numFmtId="0" fontId="26" fillId="22" borderId="16" xfId="0" applyFont="1" applyFill="1" applyBorder="1" applyAlignment="1">
      <alignment horizontal="right" wrapText="1"/>
    </xf>
    <xf numFmtId="0" fontId="25" fillId="0" borderId="16" xfId="0" applyFont="1" applyBorder="1" applyAlignment="1">
      <alignment horizontal="right" wrapText="1"/>
    </xf>
    <xf numFmtId="0" fontId="26" fillId="0" borderId="16" xfId="0" applyFont="1" applyBorder="1" applyAlignment="1">
      <alignment horizontal="right" wrapText="1"/>
    </xf>
    <xf numFmtId="0" fontId="27" fillId="22" borderId="16" xfId="0" applyFont="1" applyFill="1" applyBorder="1" applyAlignment="1">
      <alignment horizontal="right" wrapText="1"/>
    </xf>
    <xf numFmtId="171" fontId="25" fillId="22" borderId="16" xfId="0" applyNumberFormat="1" applyFont="1" applyFill="1" applyBorder="1" applyAlignment="1">
      <alignment/>
    </xf>
    <xf numFmtId="171" fontId="25" fillId="0" borderId="16" xfId="0" applyNumberFormat="1" applyFont="1" applyBorder="1" applyAlignment="1">
      <alignment/>
    </xf>
    <xf numFmtId="171" fontId="25" fillId="0" borderId="16" xfId="0" applyNumberFormat="1" applyFont="1" applyFill="1" applyBorder="1" applyAlignment="1">
      <alignment/>
    </xf>
    <xf numFmtId="166" fontId="25" fillId="22" borderId="16" xfId="0" applyNumberFormat="1" applyFont="1" applyFill="1" applyBorder="1" applyAlignment="1">
      <alignment/>
    </xf>
    <xf numFmtId="166" fontId="25" fillId="0" borderId="16" xfId="0" applyNumberFormat="1" applyFont="1" applyBorder="1" applyAlignment="1">
      <alignment/>
    </xf>
    <xf numFmtId="11" fontId="25" fillId="0" borderId="0" xfId="0" applyNumberFormat="1" applyFont="1" applyBorder="1" applyAlignment="1">
      <alignment/>
    </xf>
    <xf numFmtId="0" fontId="24" fillId="0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4" fillId="0" borderId="18" xfId="0" applyFont="1" applyFill="1" applyBorder="1" applyAlignment="1">
      <alignment wrapText="1"/>
    </xf>
    <xf numFmtId="0" fontId="21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og.ligo-la.caltech.edu/aLOG/index.php?callRep=4495" TargetMode="External" /><Relationship Id="rId2" Type="http://schemas.openxmlformats.org/officeDocument/2006/relationships/hyperlink" Target="https://redoubt.ligo-wa.caltech.edu/svn/sus/trunk/Common/SusModelTags/Matlab/quadmodelproduction_rev3311_fiber_2012-09-06.mat" TargetMode="External" /><Relationship Id="rId3" Type="http://schemas.openxmlformats.org/officeDocument/2006/relationships/hyperlink" Target="https://awiki.ligo-wa.caltech.edu/aLIGO/TripleSuspensionActuatio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PageLayoutView="0" workbookViewId="0" topLeftCell="A1">
      <selection activeCell="A8" sqref="A8"/>
    </sheetView>
  </sheetViews>
  <sheetFormatPr defaultColWidth="8.8515625" defaultRowHeight="12.75"/>
  <cols>
    <col min="1" max="1" width="50.7109375" style="4" customWidth="1"/>
    <col min="2" max="2" width="24.28125" style="4" customWidth="1"/>
    <col min="3" max="3" width="20.8515625" style="4" customWidth="1"/>
    <col min="4" max="4" width="18.421875" style="4" customWidth="1"/>
    <col min="5" max="5" width="19.7109375" style="4" customWidth="1"/>
    <col min="6" max="7" width="22.28125" style="4" customWidth="1"/>
    <col min="8" max="8" width="27.00390625" style="4" bestFit="1" customWidth="1"/>
    <col min="9" max="9" width="24.7109375" style="4" customWidth="1"/>
    <col min="10" max="10" width="25.00390625" style="4" customWidth="1"/>
    <col min="11" max="11" width="27.7109375" style="4" bestFit="1" customWidth="1"/>
    <col min="12" max="12" width="25.140625" style="4" bestFit="1" customWidth="1"/>
    <col min="13" max="13" width="28.8515625" style="4" customWidth="1"/>
    <col min="14" max="14" width="28.28125" style="4" bestFit="1" customWidth="1"/>
    <col min="15" max="16384" width="8.8515625" style="4" customWidth="1"/>
  </cols>
  <sheetData>
    <row r="1" spans="1:10" ht="16.5">
      <c r="A1" s="1"/>
      <c r="B1" s="2"/>
      <c r="C1" s="2"/>
      <c r="D1" s="2"/>
      <c r="E1" s="2"/>
      <c r="F1" s="2"/>
      <c r="G1" s="2"/>
      <c r="H1" s="2"/>
      <c r="I1" s="2"/>
      <c r="J1" s="15"/>
    </row>
    <row r="2" spans="1:10" ht="18">
      <c r="A2" s="16" t="s">
        <v>10</v>
      </c>
      <c r="B2" s="17"/>
      <c r="C2" s="17"/>
      <c r="D2" s="17"/>
      <c r="E2" s="17"/>
      <c r="F2" s="17"/>
      <c r="G2" s="17"/>
      <c r="H2" s="17"/>
      <c r="I2" s="17"/>
      <c r="J2" s="18"/>
    </row>
    <row r="3" spans="1:10" ht="18">
      <c r="A3" s="19" t="s">
        <v>5</v>
      </c>
      <c r="B3" s="20"/>
      <c r="C3" s="20"/>
      <c r="D3" s="20"/>
      <c r="E3" s="20"/>
      <c r="F3" s="20"/>
      <c r="G3" s="20"/>
      <c r="H3" s="21"/>
      <c r="I3" s="21"/>
      <c r="J3" s="22"/>
    </row>
    <row r="4" spans="1:10" ht="18">
      <c r="A4" s="19" t="s">
        <v>3</v>
      </c>
      <c r="B4" s="20"/>
      <c r="C4" s="20"/>
      <c r="D4" s="20"/>
      <c r="E4" s="20"/>
      <c r="F4" s="20"/>
      <c r="G4" s="20"/>
      <c r="H4" s="21"/>
      <c r="I4" s="21"/>
      <c r="J4" s="22"/>
    </row>
    <row r="5" spans="1:10" ht="18">
      <c r="A5" s="23" t="s">
        <v>11</v>
      </c>
      <c r="B5" s="20"/>
      <c r="C5" s="20"/>
      <c r="D5" s="20"/>
      <c r="E5" s="20"/>
      <c r="F5" s="20"/>
      <c r="G5" s="20"/>
      <c r="H5" s="21"/>
      <c r="I5" s="21"/>
      <c r="J5" s="22"/>
    </row>
    <row r="6" spans="1:10" ht="18">
      <c r="A6" s="23" t="s">
        <v>4</v>
      </c>
      <c r="B6" s="20"/>
      <c r="C6" s="20"/>
      <c r="D6" s="20"/>
      <c r="E6" s="20"/>
      <c r="F6" s="20"/>
      <c r="G6" s="20"/>
      <c r="H6" s="21"/>
      <c r="I6" s="21"/>
      <c r="J6" s="22"/>
    </row>
    <row r="7" spans="1:10" ht="18">
      <c r="A7" s="23"/>
      <c r="B7" s="20"/>
      <c r="C7" s="20"/>
      <c r="D7" s="20"/>
      <c r="E7" s="20"/>
      <c r="F7" s="20"/>
      <c r="G7" s="20"/>
      <c r="H7" s="21"/>
      <c r="I7" s="21"/>
      <c r="J7" s="22"/>
    </row>
    <row r="8" spans="1:10" ht="18">
      <c r="A8" s="24"/>
      <c r="B8" s="20"/>
      <c r="C8" s="20"/>
      <c r="D8" s="20"/>
      <c r="E8" s="20"/>
      <c r="F8" s="20"/>
      <c r="G8" s="20"/>
      <c r="H8" s="21"/>
      <c r="I8" s="21"/>
      <c r="J8" s="22"/>
    </row>
    <row r="9" spans="1:10" ht="18">
      <c r="A9" s="33" t="s">
        <v>34</v>
      </c>
      <c r="B9" s="20" t="s">
        <v>95</v>
      </c>
      <c r="C9" s="21"/>
      <c r="D9" s="21"/>
      <c r="E9" s="20"/>
      <c r="F9" s="20"/>
      <c r="G9" s="20"/>
      <c r="H9" s="21"/>
      <c r="I9" s="21"/>
      <c r="J9" s="22"/>
    </row>
    <row r="10" spans="1:10" ht="18">
      <c r="A10" s="33" t="s">
        <v>54</v>
      </c>
      <c r="B10" s="21"/>
      <c r="C10" s="21"/>
      <c r="D10" s="20"/>
      <c r="E10" s="20"/>
      <c r="F10" s="20"/>
      <c r="G10" s="20"/>
      <c r="H10" s="21"/>
      <c r="I10" s="21"/>
      <c r="J10" s="22"/>
    </row>
    <row r="11" spans="1:10" ht="18">
      <c r="A11" s="35">
        <v>10</v>
      </c>
      <c r="B11" s="21"/>
      <c r="C11" s="21"/>
      <c r="D11" s="20"/>
      <c r="E11" s="20"/>
      <c r="F11" s="20"/>
      <c r="G11" s="20"/>
      <c r="H11" s="21"/>
      <c r="I11" s="21"/>
      <c r="J11" s="22"/>
    </row>
    <row r="12" spans="1:10" ht="18">
      <c r="A12" s="23"/>
      <c r="B12" s="21"/>
      <c r="C12" s="21"/>
      <c r="D12" s="20"/>
      <c r="E12" s="20"/>
      <c r="F12" s="20"/>
      <c r="G12" s="20"/>
      <c r="H12" s="21"/>
      <c r="I12" s="21"/>
      <c r="J12" s="22"/>
    </row>
    <row r="13" spans="1:10" ht="18">
      <c r="A13" s="19"/>
      <c r="B13" s="21"/>
      <c r="C13" s="21"/>
      <c r="D13" s="20"/>
      <c r="E13" s="20"/>
      <c r="F13" s="20"/>
      <c r="G13" s="20"/>
      <c r="H13" s="21"/>
      <c r="I13" s="21"/>
      <c r="J13" s="22"/>
    </row>
    <row r="14" spans="1:10" ht="54">
      <c r="A14" s="40" t="s">
        <v>55</v>
      </c>
      <c r="B14" s="40" t="s">
        <v>70</v>
      </c>
      <c r="C14" s="40" t="s">
        <v>71</v>
      </c>
      <c r="D14" s="40" t="s">
        <v>96</v>
      </c>
      <c r="E14" s="40" t="s">
        <v>97</v>
      </c>
      <c r="F14" s="40" t="s">
        <v>97</v>
      </c>
      <c r="G14" s="20"/>
      <c r="H14" s="21"/>
      <c r="I14" s="21"/>
      <c r="J14" s="22"/>
    </row>
    <row r="15" spans="1:10" ht="18">
      <c r="A15" s="32" t="s">
        <v>93</v>
      </c>
      <c r="B15" s="32" t="s">
        <v>64</v>
      </c>
      <c r="C15" s="32" t="s">
        <v>64</v>
      </c>
      <c r="D15" s="32" t="s">
        <v>44</v>
      </c>
      <c r="E15" s="32" t="s">
        <v>65</v>
      </c>
      <c r="F15" s="32" t="s">
        <v>66</v>
      </c>
      <c r="G15" s="20"/>
      <c r="H15" s="21"/>
      <c r="I15" s="21"/>
      <c r="J15" s="22"/>
    </row>
    <row r="16" spans="1:10" ht="18">
      <c r="A16" s="34" t="s">
        <v>40</v>
      </c>
      <c r="B16" s="34" t="s">
        <v>67</v>
      </c>
      <c r="C16" s="34" t="s">
        <v>68</v>
      </c>
      <c r="D16" s="34" t="s">
        <v>15</v>
      </c>
      <c r="E16" s="35">
        <v>1.694</v>
      </c>
      <c r="F16" s="35">
        <f>E16/1000</f>
        <v>0.001694</v>
      </c>
      <c r="G16" s="20"/>
      <c r="H16" s="21"/>
      <c r="I16" s="21"/>
      <c r="J16" s="22"/>
    </row>
    <row r="17" spans="1:10" ht="18">
      <c r="A17" s="26" t="s">
        <v>41</v>
      </c>
      <c r="B17" s="26" t="s">
        <v>14</v>
      </c>
      <c r="C17" s="26" t="s">
        <v>69</v>
      </c>
      <c r="D17" s="26" t="s">
        <v>16</v>
      </c>
      <c r="E17" s="25">
        <v>0.963</v>
      </c>
      <c r="F17" s="25">
        <f>E17/1000</f>
        <v>0.000963</v>
      </c>
      <c r="G17" s="20"/>
      <c r="H17" s="21"/>
      <c r="I17" s="21"/>
      <c r="J17" s="22"/>
    </row>
    <row r="18" spans="1:10" ht="18">
      <c r="A18" s="34" t="s">
        <v>42</v>
      </c>
      <c r="B18" s="50" t="s">
        <v>12</v>
      </c>
      <c r="C18" s="50" t="s">
        <v>12</v>
      </c>
      <c r="D18" s="50" t="s">
        <v>13</v>
      </c>
      <c r="E18" s="50" t="s">
        <v>13</v>
      </c>
      <c r="F18" s="50" t="s">
        <v>13</v>
      </c>
      <c r="G18" s="20"/>
      <c r="H18" s="21"/>
      <c r="I18" s="21"/>
      <c r="J18" s="22"/>
    </row>
    <row r="19" spans="1:10" ht="18">
      <c r="A19" s="23"/>
      <c r="B19" s="27"/>
      <c r="C19" s="20"/>
      <c r="D19" s="20"/>
      <c r="E19" s="20"/>
      <c r="F19" s="20"/>
      <c r="G19" s="20"/>
      <c r="H19" s="21"/>
      <c r="I19" s="21"/>
      <c r="J19" s="22"/>
    </row>
    <row r="20" spans="1:10" ht="18">
      <c r="A20" s="23"/>
      <c r="B20" s="20"/>
      <c r="C20" s="20"/>
      <c r="D20" s="20"/>
      <c r="E20" s="20"/>
      <c r="F20" s="20"/>
      <c r="G20" s="20"/>
      <c r="H20" s="21"/>
      <c r="I20" s="21"/>
      <c r="J20" s="22"/>
    </row>
    <row r="21" spans="1:10" ht="54">
      <c r="A21" s="40" t="s">
        <v>81</v>
      </c>
      <c r="B21" s="40" t="s">
        <v>92</v>
      </c>
      <c r="C21" s="40" t="s">
        <v>82</v>
      </c>
      <c r="D21" s="40" t="s">
        <v>79</v>
      </c>
      <c r="E21" s="40" t="s">
        <v>80</v>
      </c>
      <c r="F21" s="40" t="s">
        <v>77</v>
      </c>
      <c r="G21" s="20"/>
      <c r="H21" s="21"/>
      <c r="I21" s="21"/>
      <c r="J21" s="22"/>
    </row>
    <row r="22" spans="1:10" ht="36">
      <c r="A22" s="33" t="s">
        <v>94</v>
      </c>
      <c r="B22" s="33" t="s">
        <v>83</v>
      </c>
      <c r="C22" s="33" t="s">
        <v>84</v>
      </c>
      <c r="D22" s="33" t="s">
        <v>85</v>
      </c>
      <c r="E22" s="32" t="s">
        <v>21</v>
      </c>
      <c r="F22" s="33" t="s">
        <v>86</v>
      </c>
      <c r="G22" s="20"/>
      <c r="H22" s="21"/>
      <c r="I22" s="21"/>
      <c r="J22" s="22"/>
    </row>
    <row r="23" spans="1:10" ht="36" customHeight="1">
      <c r="A23" s="34" t="s">
        <v>43</v>
      </c>
      <c r="B23" s="35">
        <v>11.919</v>
      </c>
      <c r="C23" s="35">
        <f>B23*$A11</f>
        <v>119.19</v>
      </c>
      <c r="D23" s="35">
        <f>C23*2</f>
        <v>238.38</v>
      </c>
      <c r="E23" s="36" t="s">
        <v>24</v>
      </c>
      <c r="F23" s="51" t="s">
        <v>25</v>
      </c>
      <c r="G23" s="20"/>
      <c r="H23" s="21"/>
      <c r="I23" s="21"/>
      <c r="J23" s="22"/>
    </row>
    <row r="24" spans="1:10" ht="36" customHeight="1">
      <c r="A24" s="26" t="s">
        <v>23</v>
      </c>
      <c r="B24" s="25">
        <v>0.32635</v>
      </c>
      <c r="C24" s="25">
        <f>B24*$A11</f>
        <v>3.2634999999999996</v>
      </c>
      <c r="D24" s="25">
        <f>C24*2</f>
        <v>6.526999999999999</v>
      </c>
      <c r="E24" s="52" t="s">
        <v>17</v>
      </c>
      <c r="F24" s="53" t="s">
        <v>18</v>
      </c>
      <c r="G24" s="20"/>
      <c r="H24" s="21"/>
      <c r="I24" s="21"/>
      <c r="J24" s="22"/>
    </row>
    <row r="25" spans="1:10" ht="36" customHeight="1">
      <c r="A25" s="34" t="s">
        <v>20</v>
      </c>
      <c r="B25" s="35">
        <v>2.8284</v>
      </c>
      <c r="C25" s="35">
        <f>B25*$A11</f>
        <v>28.284</v>
      </c>
      <c r="D25" s="35">
        <f>C25*2</f>
        <v>56.568</v>
      </c>
      <c r="E25" s="54" t="s">
        <v>22</v>
      </c>
      <c r="F25" s="54" t="s">
        <v>22</v>
      </c>
      <c r="G25" s="20"/>
      <c r="H25" s="21"/>
      <c r="I25" s="21"/>
      <c r="J25" s="22"/>
    </row>
    <row r="26" spans="1:10" ht="18">
      <c r="A26" s="23"/>
      <c r="B26" s="28"/>
      <c r="C26" s="20"/>
      <c r="D26" s="20"/>
      <c r="E26" s="20"/>
      <c r="F26" s="20"/>
      <c r="G26" s="20"/>
      <c r="H26" s="21"/>
      <c r="I26" s="21"/>
      <c r="J26" s="22"/>
    </row>
    <row r="27" spans="1:10" ht="18">
      <c r="A27" s="23"/>
      <c r="B27" s="20"/>
      <c r="C27" s="20"/>
      <c r="D27" s="20"/>
      <c r="E27" s="20"/>
      <c r="F27" s="20"/>
      <c r="G27" s="20"/>
      <c r="H27" s="21"/>
      <c r="I27" s="21"/>
      <c r="J27" s="22"/>
    </row>
    <row r="28" spans="1:10" ht="54">
      <c r="A28" s="40" t="s">
        <v>76</v>
      </c>
      <c r="B28" s="40" t="s">
        <v>72</v>
      </c>
      <c r="C28" s="40" t="s">
        <v>35</v>
      </c>
      <c r="D28" s="40" t="s">
        <v>87</v>
      </c>
      <c r="E28" s="40" t="s">
        <v>78</v>
      </c>
      <c r="F28" s="40" t="s">
        <v>88</v>
      </c>
      <c r="G28" s="40" t="s">
        <v>89</v>
      </c>
      <c r="H28" s="40" t="s">
        <v>89</v>
      </c>
      <c r="I28" s="40" t="s">
        <v>90</v>
      </c>
      <c r="J28" s="40" t="s">
        <v>90</v>
      </c>
    </row>
    <row r="29" spans="1:10" ht="36">
      <c r="A29" s="32" t="s">
        <v>94</v>
      </c>
      <c r="B29" s="32" t="s">
        <v>91</v>
      </c>
      <c r="C29" s="32" t="s">
        <v>36</v>
      </c>
      <c r="D29" s="32" t="s">
        <v>37</v>
      </c>
      <c r="E29" s="32" t="s">
        <v>64</v>
      </c>
      <c r="F29" s="32" t="s">
        <v>38</v>
      </c>
      <c r="G29" s="32" t="s">
        <v>46</v>
      </c>
      <c r="H29" s="32" t="s">
        <v>39</v>
      </c>
      <c r="I29" s="32" t="s">
        <v>47</v>
      </c>
      <c r="J29" s="32" t="s">
        <v>45</v>
      </c>
    </row>
    <row r="30" spans="1:10" ht="18">
      <c r="A30" s="34" t="s">
        <v>75</v>
      </c>
      <c r="B30" s="34" t="s">
        <v>26</v>
      </c>
      <c r="C30" s="55">
        <v>0.0015281</v>
      </c>
      <c r="D30" s="34">
        <v>1</v>
      </c>
      <c r="E30" s="34">
        <v>2</v>
      </c>
      <c r="F30" s="58">
        <f>C30*D30*E30*F16</f>
        <v>5.177202799999999E-06</v>
      </c>
      <c r="G30" s="37">
        <f>F30*C23</f>
        <v>0.0006170708017319999</v>
      </c>
      <c r="H30" s="38">
        <f>G30*1000000</f>
        <v>617.0708017319998</v>
      </c>
      <c r="I30" s="37">
        <f aca="true" t="shared" si="0" ref="I30:I38">G30*2</f>
        <v>0.0012341416034639997</v>
      </c>
      <c r="J30" s="39">
        <f aca="true" t="shared" si="1" ref="J30:J38">I30*1000000</f>
        <v>1234.1416034639997</v>
      </c>
    </row>
    <row r="31" spans="1:10" ht="18">
      <c r="A31" s="26" t="s">
        <v>73</v>
      </c>
      <c r="B31" s="26" t="s">
        <v>27</v>
      </c>
      <c r="C31" s="56">
        <v>0.13772</v>
      </c>
      <c r="D31" s="26">
        <v>0.055</v>
      </c>
      <c r="E31" s="26">
        <v>1</v>
      </c>
      <c r="F31" s="59">
        <f>C31*D31*E31*F16</f>
        <v>1.28313724E-05</v>
      </c>
      <c r="G31" s="29">
        <f>F31*C23</f>
        <v>0.001529371276356</v>
      </c>
      <c r="H31" s="30">
        <f>G31*1000000</f>
        <v>1529.371276356</v>
      </c>
      <c r="I31" s="29">
        <f t="shared" si="0"/>
        <v>0.003058742552712</v>
      </c>
      <c r="J31" s="31">
        <f t="shared" si="1"/>
        <v>3058.742552712</v>
      </c>
    </row>
    <row r="32" spans="1:10" ht="18">
      <c r="A32" s="34" t="s">
        <v>74</v>
      </c>
      <c r="B32" s="34" t="s">
        <v>27</v>
      </c>
      <c r="C32" s="55">
        <v>0.15208</v>
      </c>
      <c r="D32" s="34">
        <v>0.104</v>
      </c>
      <c r="E32" s="34">
        <v>2</v>
      </c>
      <c r="F32" s="58">
        <f>C32*D32*E32*F16</f>
        <v>5.358569215999999E-05</v>
      </c>
      <c r="G32" s="37">
        <f>F32*C23</f>
        <v>0.006386878648550399</v>
      </c>
      <c r="H32" s="38">
        <f aca="true" t="shared" si="2" ref="H32:H38">G32*1000000</f>
        <v>6386.878648550399</v>
      </c>
      <c r="I32" s="37">
        <f t="shared" si="0"/>
        <v>0.012773757297100797</v>
      </c>
      <c r="J32" s="39">
        <f t="shared" si="1"/>
        <v>12773.757297100798</v>
      </c>
    </row>
    <row r="33" spans="1:10" ht="18">
      <c r="A33" s="26" t="s">
        <v>75</v>
      </c>
      <c r="B33" s="26" t="s">
        <v>28</v>
      </c>
      <c r="C33" s="56">
        <v>0.0036913</v>
      </c>
      <c r="D33" s="26">
        <v>1</v>
      </c>
      <c r="E33" s="26">
        <v>4</v>
      </c>
      <c r="F33" s="59">
        <f>C33*D33*E33*F17</f>
        <v>1.42188876E-05</v>
      </c>
      <c r="G33" s="29">
        <f>F33*C24</f>
        <v>4.640333968259999E-05</v>
      </c>
      <c r="H33" s="30">
        <f t="shared" si="2"/>
        <v>46.40333968259999</v>
      </c>
      <c r="I33" s="29">
        <f t="shared" si="0"/>
        <v>9.280667936519998E-05</v>
      </c>
      <c r="J33" s="31">
        <f t="shared" si="1"/>
        <v>92.80667936519998</v>
      </c>
    </row>
    <row r="34" spans="1:10" ht="18">
      <c r="A34" s="34" t="s">
        <v>73</v>
      </c>
      <c r="B34" s="34" t="s">
        <v>29</v>
      </c>
      <c r="C34" s="55">
        <v>0.30395</v>
      </c>
      <c r="D34" s="34">
        <v>0.0707</v>
      </c>
      <c r="E34" s="34">
        <v>4</v>
      </c>
      <c r="F34" s="58">
        <f>C34*D34*E34*F17</f>
        <v>8.277664878E-05</v>
      </c>
      <c r="G34" s="37">
        <f>F34*C24</f>
        <v>0.00027014159329353</v>
      </c>
      <c r="H34" s="38">
        <f t="shared" si="2"/>
        <v>270.14159329353</v>
      </c>
      <c r="I34" s="37">
        <f t="shared" si="0"/>
        <v>0.00054028318658706</v>
      </c>
      <c r="J34" s="39">
        <f t="shared" si="1"/>
        <v>540.28318658706</v>
      </c>
    </row>
    <row r="35" spans="1:10" ht="18">
      <c r="A35" s="26" t="s">
        <v>74</v>
      </c>
      <c r="B35" s="26" t="s">
        <v>29</v>
      </c>
      <c r="C35" s="56">
        <v>0.32909</v>
      </c>
      <c r="D35" s="26">
        <v>0.0707</v>
      </c>
      <c r="E35" s="26">
        <v>4</v>
      </c>
      <c r="F35" s="59">
        <f>C35*D35*E35*F17</f>
        <v>8.9623185876E-05</v>
      </c>
      <c r="G35" s="29">
        <f>F35*C24</f>
        <v>0.0002924852671063259</v>
      </c>
      <c r="H35" s="30">
        <f t="shared" si="2"/>
        <v>292.4852671063259</v>
      </c>
      <c r="I35" s="29">
        <f t="shared" si="0"/>
        <v>0.0005849705342126518</v>
      </c>
      <c r="J35" s="31">
        <f t="shared" si="1"/>
        <v>584.9705342126518</v>
      </c>
    </row>
    <row r="36" spans="1:10" ht="18">
      <c r="A36" s="34" t="s">
        <v>75</v>
      </c>
      <c r="B36" s="34" t="s">
        <v>30</v>
      </c>
      <c r="C36" s="55">
        <v>0.0036913</v>
      </c>
      <c r="D36" s="34">
        <v>1</v>
      </c>
      <c r="E36" s="34">
        <v>4</v>
      </c>
      <c r="F36" s="58">
        <f>C36*D36*E36*F17</f>
        <v>1.42188876E-05</v>
      </c>
      <c r="G36" s="37">
        <f>F36*C25</f>
        <v>0.0004021670168784</v>
      </c>
      <c r="H36" s="38">
        <f t="shared" si="2"/>
        <v>402.1670168784</v>
      </c>
      <c r="I36" s="37">
        <f t="shared" si="0"/>
        <v>0.0008043340337568</v>
      </c>
      <c r="J36" s="39">
        <f t="shared" si="1"/>
        <v>804.3340337568</v>
      </c>
    </row>
    <row r="37" spans="1:10" ht="18">
      <c r="A37" s="26" t="s">
        <v>73</v>
      </c>
      <c r="B37" s="26" t="s">
        <v>30</v>
      </c>
      <c r="C37" s="57">
        <v>0.30395</v>
      </c>
      <c r="D37" s="26">
        <v>0.0707</v>
      </c>
      <c r="E37" s="26">
        <v>4</v>
      </c>
      <c r="F37" s="59">
        <f>C37*D37*E37*F17</f>
        <v>8.277664878E-05</v>
      </c>
      <c r="G37" s="29">
        <f>F37*C25</f>
        <v>0.00234125473409352</v>
      </c>
      <c r="H37" s="30">
        <f t="shared" si="2"/>
        <v>2341.25473409352</v>
      </c>
      <c r="I37" s="29">
        <f t="shared" si="0"/>
        <v>0.00468250946818704</v>
      </c>
      <c r="J37" s="31">
        <f t="shared" si="1"/>
        <v>4682.50946818704</v>
      </c>
    </row>
    <row r="38" spans="1:10" ht="18">
      <c r="A38" s="34" t="s">
        <v>74</v>
      </c>
      <c r="B38" s="34" t="s">
        <v>30</v>
      </c>
      <c r="C38" s="55">
        <v>0.32909</v>
      </c>
      <c r="D38" s="34">
        <v>0.0707</v>
      </c>
      <c r="E38" s="34">
        <v>4</v>
      </c>
      <c r="F38" s="58">
        <f>C38*D38*E38*F17</f>
        <v>8.9623185876E-05</v>
      </c>
      <c r="G38" s="37">
        <f>F38*C25</f>
        <v>0.002534902189316784</v>
      </c>
      <c r="H38" s="38">
        <f t="shared" si="2"/>
        <v>2534.9021893167837</v>
      </c>
      <c r="I38" s="37">
        <f t="shared" si="0"/>
        <v>0.005069804378633568</v>
      </c>
      <c r="J38" s="39">
        <f t="shared" si="1"/>
        <v>5069.8043786335675</v>
      </c>
    </row>
    <row r="39" spans="1:10" ht="18">
      <c r="A39" s="64"/>
      <c r="B39" s="43"/>
      <c r="C39" s="43"/>
      <c r="D39" s="43"/>
      <c r="E39" s="43"/>
      <c r="F39" s="43"/>
      <c r="G39" s="28"/>
      <c r="H39" s="28"/>
      <c r="I39" s="21"/>
      <c r="J39" s="22"/>
    </row>
    <row r="40" spans="1:10" ht="18">
      <c r="A40" s="41"/>
      <c r="B40" s="28"/>
      <c r="C40" s="28"/>
      <c r="D40" s="28"/>
      <c r="E40" s="28"/>
      <c r="F40" s="44"/>
      <c r="G40" s="28"/>
      <c r="H40" s="28"/>
      <c r="I40" s="21"/>
      <c r="J40" s="22"/>
    </row>
    <row r="41" spans="1:10" ht="18">
      <c r="A41" s="5" t="s">
        <v>52</v>
      </c>
      <c r="B41" s="3"/>
      <c r="C41" s="3"/>
      <c r="D41" s="3"/>
      <c r="E41" s="9"/>
      <c r="F41" s="3"/>
      <c r="G41" s="28"/>
      <c r="H41" s="28"/>
      <c r="I41" s="21"/>
      <c r="J41" s="22"/>
    </row>
    <row r="42" spans="1:10" ht="18">
      <c r="A42" s="6" t="s">
        <v>48</v>
      </c>
      <c r="B42" s="3" t="s">
        <v>49</v>
      </c>
      <c r="C42" s="3"/>
      <c r="D42" s="3"/>
      <c r="E42" s="8"/>
      <c r="F42" s="3"/>
      <c r="G42" s="28"/>
      <c r="H42" s="28"/>
      <c r="I42" s="21"/>
      <c r="J42" s="22"/>
    </row>
    <row r="43" spans="1:10" ht="18">
      <c r="A43" s="6" t="s">
        <v>56</v>
      </c>
      <c r="B43" s="3" t="s">
        <v>57</v>
      </c>
      <c r="C43" s="3"/>
      <c r="D43" s="3"/>
      <c r="E43" s="8"/>
      <c r="F43" s="10"/>
      <c r="G43" s="28"/>
      <c r="H43" s="28"/>
      <c r="I43" s="21"/>
      <c r="J43" s="22"/>
    </row>
    <row r="44" spans="1:10" ht="18">
      <c r="A44" s="6" t="s">
        <v>58</v>
      </c>
      <c r="B44" s="3" t="s">
        <v>53</v>
      </c>
      <c r="C44" s="3"/>
      <c r="D44" s="3"/>
      <c r="E44" s="8"/>
      <c r="F44" s="8"/>
      <c r="G44" s="42"/>
      <c r="H44" s="28"/>
      <c r="I44" s="21"/>
      <c r="J44" s="22"/>
    </row>
    <row r="45" spans="1:10" ht="18">
      <c r="A45" s="6" t="s">
        <v>59</v>
      </c>
      <c r="B45" s="11" t="s">
        <v>6</v>
      </c>
      <c r="C45" s="3"/>
      <c r="D45" s="3"/>
      <c r="E45" s="8"/>
      <c r="F45" s="8"/>
      <c r="G45" s="45"/>
      <c r="H45" s="28"/>
      <c r="I45" s="21"/>
      <c r="J45" s="22"/>
    </row>
    <row r="46" spans="1:10" ht="18">
      <c r="A46" s="6"/>
      <c r="B46" s="3" t="s">
        <v>60</v>
      </c>
      <c r="C46" s="3" t="s">
        <v>8</v>
      </c>
      <c r="D46" s="3" t="s">
        <v>7</v>
      </c>
      <c r="E46" s="8"/>
      <c r="F46" s="8"/>
      <c r="G46" s="46"/>
      <c r="H46" s="47"/>
      <c r="I46" s="21"/>
      <c r="J46" s="22"/>
    </row>
    <row r="47" spans="1:10" ht="18">
      <c r="A47" s="6"/>
      <c r="B47" s="3" t="s">
        <v>63</v>
      </c>
      <c r="C47" s="3" t="s">
        <v>19</v>
      </c>
      <c r="D47" s="3" t="s">
        <v>0</v>
      </c>
      <c r="E47" s="8"/>
      <c r="F47" s="8"/>
      <c r="G47" s="46"/>
      <c r="H47" s="47"/>
      <c r="I47" s="21"/>
      <c r="J47" s="22"/>
    </row>
    <row r="48" spans="1:10" ht="18">
      <c r="A48" s="6"/>
      <c r="B48" s="7" t="s">
        <v>61</v>
      </c>
      <c r="C48" s="3" t="s">
        <v>31</v>
      </c>
      <c r="D48" s="3"/>
      <c r="E48" s="3"/>
      <c r="F48" s="8"/>
      <c r="G48" s="46"/>
      <c r="H48" s="47"/>
      <c r="I48" s="21"/>
      <c r="J48" s="22"/>
    </row>
    <row r="49" spans="1:10" ht="18">
      <c r="A49" s="6" t="s">
        <v>32</v>
      </c>
      <c r="B49" s="3" t="s">
        <v>1</v>
      </c>
      <c r="C49" s="3"/>
      <c r="D49" s="3"/>
      <c r="E49" s="3"/>
      <c r="F49" s="8"/>
      <c r="G49" s="46"/>
      <c r="H49" s="47"/>
      <c r="I49" s="21"/>
      <c r="J49" s="22"/>
    </row>
    <row r="50" spans="1:10" ht="18">
      <c r="A50" s="6"/>
      <c r="B50" s="7" t="s">
        <v>50</v>
      </c>
      <c r="C50" s="12" t="s">
        <v>9</v>
      </c>
      <c r="D50" s="3"/>
      <c r="G50" s="28"/>
      <c r="H50" s="28"/>
      <c r="I50" s="21"/>
      <c r="J50" s="22"/>
    </row>
    <row r="51" spans="1:10" ht="18">
      <c r="A51" s="13" t="s">
        <v>33</v>
      </c>
      <c r="B51" s="11" t="s">
        <v>62</v>
      </c>
      <c r="C51" s="3"/>
      <c r="D51" s="3"/>
      <c r="G51" s="28"/>
      <c r="H51" s="28"/>
      <c r="I51" s="21"/>
      <c r="J51" s="22"/>
    </row>
    <row r="52" spans="1:10" ht="18">
      <c r="A52" s="13" t="s">
        <v>51</v>
      </c>
      <c r="B52" s="14" t="s">
        <v>2</v>
      </c>
      <c r="C52" s="14"/>
      <c r="D52" s="14"/>
      <c r="E52" s="14"/>
      <c r="F52" s="14"/>
      <c r="G52" s="61"/>
      <c r="H52" s="61"/>
      <c r="I52" s="62"/>
      <c r="J52" s="63"/>
    </row>
    <row r="53" spans="1:10" ht="18">
      <c r="A53" s="65"/>
      <c r="B53" s="3"/>
      <c r="C53" s="3"/>
      <c r="D53" s="3"/>
      <c r="G53" s="43"/>
      <c r="H53" s="43"/>
      <c r="I53" s="20"/>
      <c r="J53" s="20"/>
    </row>
    <row r="54" spans="1:10" ht="18">
      <c r="A54" s="3"/>
      <c r="B54" s="3"/>
      <c r="C54" s="3"/>
      <c r="D54" s="3"/>
      <c r="G54" s="48"/>
      <c r="H54" s="49"/>
      <c r="I54" s="20"/>
      <c r="J54" s="20"/>
    </row>
    <row r="55" spans="1:10" ht="18">
      <c r="A55" s="7"/>
      <c r="B55" s="7"/>
      <c r="C55" s="3"/>
      <c r="D55" s="3"/>
      <c r="E55" s="3"/>
      <c r="F55" s="3"/>
      <c r="G55" s="48"/>
      <c r="H55" s="49"/>
      <c r="I55" s="20"/>
      <c r="J55" s="20"/>
    </row>
    <row r="56" spans="1:10" ht="18">
      <c r="A56" s="3"/>
      <c r="B56" s="3"/>
      <c r="C56" s="3"/>
      <c r="D56" s="3"/>
      <c r="E56" s="3"/>
      <c r="F56" s="3"/>
      <c r="G56" s="48"/>
      <c r="H56" s="49"/>
      <c r="I56" s="20"/>
      <c r="J56" s="20"/>
    </row>
    <row r="57" spans="1:10" ht="18">
      <c r="A57" s="3"/>
      <c r="G57" s="48"/>
      <c r="H57" s="49"/>
      <c r="I57" s="20"/>
      <c r="J57" s="20"/>
    </row>
    <row r="58" spans="1:10" ht="18">
      <c r="A58" s="3"/>
      <c r="G58" s="48"/>
      <c r="H58" s="49"/>
      <c r="I58" s="20"/>
      <c r="J58" s="20"/>
    </row>
    <row r="59" spans="1:10" ht="18">
      <c r="A59" s="3"/>
      <c r="G59" s="48"/>
      <c r="H59" s="49"/>
      <c r="I59" s="20"/>
      <c r="J59" s="20"/>
    </row>
    <row r="60" spans="1:10" ht="18">
      <c r="A60" s="44"/>
      <c r="B60" s="44"/>
      <c r="C60" s="28"/>
      <c r="D60" s="44"/>
      <c r="E60" s="48"/>
      <c r="F60" s="49"/>
      <c r="G60" s="48"/>
      <c r="H60" s="49"/>
      <c r="I60" s="20"/>
      <c r="J60" s="20"/>
    </row>
    <row r="61" spans="1:10" ht="18">
      <c r="A61" s="44"/>
      <c r="B61" s="44"/>
      <c r="C61" s="28"/>
      <c r="D61" s="44"/>
      <c r="E61" s="48"/>
      <c r="F61" s="49"/>
      <c r="G61" s="48"/>
      <c r="H61" s="49"/>
      <c r="I61" s="20"/>
      <c r="J61" s="20"/>
    </row>
    <row r="62" spans="1:10" ht="18">
      <c r="A62" s="44"/>
      <c r="B62" s="44"/>
      <c r="C62" s="28"/>
      <c r="D62" s="44"/>
      <c r="E62" s="48"/>
      <c r="F62" s="49"/>
      <c r="G62" s="48"/>
      <c r="H62" s="49"/>
      <c r="I62" s="20"/>
      <c r="J62" s="20"/>
    </row>
    <row r="63" spans="1:10" ht="18">
      <c r="A63" s="44"/>
      <c r="B63" s="44"/>
      <c r="C63" s="28"/>
      <c r="D63" s="44"/>
      <c r="E63" s="48"/>
      <c r="F63" s="49"/>
      <c r="G63" s="48"/>
      <c r="H63" s="49"/>
      <c r="I63" s="20"/>
      <c r="J63" s="20"/>
    </row>
    <row r="64" spans="1:10" ht="18">
      <c r="A64" s="44"/>
      <c r="B64" s="44"/>
      <c r="C64" s="28"/>
      <c r="D64" s="44"/>
      <c r="E64" s="48"/>
      <c r="F64" s="49"/>
      <c r="G64" s="48"/>
      <c r="H64" s="49"/>
      <c r="I64" s="20"/>
      <c r="J64" s="20"/>
    </row>
    <row r="65" spans="1:10" ht="18">
      <c r="A65" s="3"/>
      <c r="G65" s="48"/>
      <c r="H65" s="49"/>
      <c r="I65" s="20"/>
      <c r="J65" s="60"/>
    </row>
    <row r="66" spans="1:10" ht="16.5">
      <c r="A66" s="3"/>
      <c r="G66" s="8"/>
      <c r="H66" s="3"/>
      <c r="I66" s="3"/>
      <c r="J66" s="8"/>
    </row>
    <row r="67" spans="1:10" ht="16.5">
      <c r="A67" s="3"/>
      <c r="G67" s="8"/>
      <c r="H67" s="3"/>
      <c r="I67" s="3"/>
      <c r="J67" s="8"/>
    </row>
    <row r="68" spans="1:10" ht="16.5">
      <c r="A68" s="3"/>
      <c r="G68" s="8"/>
      <c r="H68" s="3"/>
      <c r="I68" s="3"/>
      <c r="J68" s="8"/>
    </row>
    <row r="69" spans="1:10" ht="16.5">
      <c r="A69" s="3"/>
      <c r="G69" s="8"/>
      <c r="H69" s="3"/>
      <c r="I69" s="3"/>
      <c r="J69" s="8"/>
    </row>
    <row r="70" spans="1:10" ht="16.5">
      <c r="A70" s="3"/>
      <c r="G70" s="8"/>
      <c r="H70" s="3"/>
      <c r="I70" s="3"/>
      <c r="J70" s="8"/>
    </row>
    <row r="71" spans="1:10" ht="16.5">
      <c r="A71" s="3"/>
      <c r="G71" s="3"/>
      <c r="H71" s="3"/>
      <c r="I71" s="3"/>
      <c r="J71" s="3"/>
    </row>
    <row r="72" spans="1:10" ht="16.5">
      <c r="A72" s="3"/>
      <c r="G72" s="3"/>
      <c r="H72" s="3"/>
      <c r="I72" s="3"/>
      <c r="J72" s="3"/>
    </row>
    <row r="73" spans="1:10" ht="16.5">
      <c r="A73" s="3"/>
      <c r="G73" s="3"/>
      <c r="H73" s="3"/>
      <c r="I73" s="3"/>
      <c r="J73" s="3"/>
    </row>
    <row r="74" spans="1:10" ht="16.5">
      <c r="A74" s="3"/>
      <c r="G74" s="3"/>
      <c r="H74" s="3"/>
      <c r="I74" s="3"/>
      <c r="J74" s="3"/>
    </row>
    <row r="75" spans="1:10" ht="16.5">
      <c r="A75" s="3"/>
      <c r="G75" s="3"/>
      <c r="H75" s="3"/>
      <c r="I75" s="3"/>
      <c r="J75" s="3"/>
    </row>
    <row r="76" spans="1:10" ht="16.5">
      <c r="A76" s="3"/>
      <c r="G76" s="3"/>
      <c r="H76" s="3"/>
      <c r="I76" s="3"/>
      <c r="J76" s="3"/>
    </row>
    <row r="77" spans="1:10" ht="16.5">
      <c r="A77" s="3"/>
      <c r="G77" s="3"/>
      <c r="H77" s="3"/>
      <c r="I77" s="3"/>
      <c r="J77" s="3"/>
    </row>
    <row r="78" spans="1:10" ht="16.5">
      <c r="A78" s="3"/>
      <c r="G78" s="3"/>
      <c r="H78" s="3"/>
      <c r="I78" s="3"/>
      <c r="J78" s="3"/>
    </row>
    <row r="79" spans="1:10" ht="16.5">
      <c r="A79" s="3"/>
      <c r="G79" s="3"/>
      <c r="H79" s="3"/>
      <c r="I79" s="3"/>
      <c r="J79" s="3"/>
    </row>
    <row r="80" spans="1:10" ht="16.5">
      <c r="A80" s="3"/>
      <c r="G80" s="3"/>
      <c r="H80" s="3"/>
      <c r="I80" s="3"/>
      <c r="J80" s="3"/>
    </row>
    <row r="81" spans="1:10" ht="16.5">
      <c r="A81" s="3"/>
      <c r="G81" s="3"/>
      <c r="H81" s="3"/>
      <c r="I81" s="3"/>
      <c r="J81" s="3"/>
    </row>
    <row r="82" spans="1:10" ht="16.5">
      <c r="A82" s="3"/>
      <c r="G82" s="3"/>
      <c r="H82" s="3"/>
      <c r="I82" s="3"/>
      <c r="J82" s="3"/>
    </row>
    <row r="83" spans="1:10" ht="16.5">
      <c r="A83" s="3"/>
      <c r="G83" s="3"/>
      <c r="H83" s="3"/>
      <c r="I83" s="3"/>
      <c r="J83" s="3"/>
    </row>
    <row r="84" ht="16.5">
      <c r="A84" s="3"/>
    </row>
    <row r="85" ht="16.5">
      <c r="A85" s="3"/>
    </row>
    <row r="86" ht="16.5">
      <c r="A86" s="3"/>
    </row>
    <row r="87" ht="16.5">
      <c r="A87" s="3"/>
    </row>
    <row r="88" ht="16.5">
      <c r="A88" s="3"/>
    </row>
  </sheetData>
  <sheetProtection/>
  <hyperlinks>
    <hyperlink ref="B51" r:id="rId1" display="https://alog.ligo-la.caltech.edu/aLOG/index.php?callRep=4495"/>
    <hyperlink ref="B45" r:id="rId2" display="https://redoubt.ligo-wa.caltech.edu/svn/sus/trunk/Common/SusModelTags/Matlab/quadmodelproduction_rev3311_fiber_2012-09-06.mat"/>
    <hyperlink ref="C50" r:id="rId3" display="https://awiki.ligo-wa.caltech.edu/aLIGO/TripleSuspensionActuation"/>
  </hyperlinks>
  <printOptions/>
  <pageMargins left="0.75" right="0.75" top="1" bottom="1" header="0.5" footer="0.5"/>
  <pageSetup fitToHeight="1" fitToWidth="1" horizontalDpi="600" verticalDpi="600" orientation="portrait" scale="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Norna A Robertson</dc:creator>
  <cp:keywords/>
  <dc:description/>
  <cp:lastModifiedBy>Jeff Kissel</cp:lastModifiedBy>
  <cp:lastPrinted>2013-01-31T15:46:20Z</cp:lastPrinted>
  <dcterms:created xsi:type="dcterms:W3CDTF">2009-11-22T19:54:42Z</dcterms:created>
  <dcterms:modified xsi:type="dcterms:W3CDTF">2013-01-31T15:46:55Z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