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4376" activeTab="1"/>
  </bookViews>
  <sheets>
    <sheet name="LHO Corner Sta OL Location Plot" sheetId="4" r:id="rId1"/>
    <sheet name="locations" sheetId="1" r:id="rId2"/>
  </sheets>
  <definedNames>
    <definedName name="_xlnm.Print_Titles" localSheetId="1">locations!$1:$5</definedName>
  </definedNames>
  <calcPr calcId="144525"/>
</workbook>
</file>

<file path=xl/calcChain.xml><?xml version="1.0" encoding="utf-8"?>
<calcChain xmlns="http://schemas.openxmlformats.org/spreadsheetml/2006/main">
  <c r="W222" i="1" l="1"/>
  <c r="V222" i="1"/>
  <c r="U222" i="1"/>
  <c r="T222" i="1"/>
  <c r="S222" i="1"/>
  <c r="R222" i="1"/>
  <c r="W221" i="1"/>
  <c r="V221" i="1"/>
  <c r="U221" i="1"/>
  <c r="T221" i="1"/>
  <c r="S221" i="1"/>
  <c r="R221" i="1"/>
  <c r="Q222" i="1"/>
  <c r="Q221" i="1"/>
  <c r="W176" i="1"/>
  <c r="W172" i="1"/>
  <c r="W164" i="1"/>
  <c r="W156" i="1"/>
  <c r="V170" i="1"/>
  <c r="U162" i="1"/>
  <c r="T168" i="1"/>
  <c r="T160" i="1"/>
  <c r="S190" i="1"/>
  <c r="S186" i="1"/>
  <c r="R194" i="1"/>
  <c r="R182" i="1"/>
  <c r="Q192" i="1"/>
  <c r="Q188" i="1"/>
  <c r="Q184" i="1"/>
  <c r="Q180" i="1"/>
  <c r="W112" i="1" l="1"/>
  <c r="W108" i="1"/>
  <c r="W100" i="1"/>
  <c r="W92" i="1"/>
  <c r="W34" i="1"/>
  <c r="W30" i="1"/>
  <c r="W22" i="1"/>
  <c r="W14" i="1"/>
  <c r="U106" i="1"/>
  <c r="U98" i="1"/>
  <c r="V28" i="1"/>
  <c r="U20" i="1"/>
  <c r="T104" i="1"/>
  <c r="T96" i="1"/>
  <c r="T26" i="1"/>
  <c r="T18" i="1"/>
  <c r="S130" i="1"/>
  <c r="S118" i="1"/>
  <c r="S48" i="1"/>
  <c r="S44" i="1"/>
  <c r="R126" i="1"/>
  <c r="R122" i="1"/>
  <c r="R52" i="1"/>
  <c r="R40" i="1"/>
  <c r="Q128" i="1"/>
  <c r="Q124" i="1"/>
  <c r="Q120" i="1"/>
  <c r="Q116" i="1"/>
  <c r="Q50" i="1"/>
  <c r="Q46" i="1"/>
  <c r="Q42" i="1"/>
  <c r="Q38" i="1"/>
  <c r="Q217" i="1" l="1"/>
  <c r="Q218" i="1"/>
  <c r="S218" i="1"/>
  <c r="S217" i="1"/>
  <c r="W218" i="1"/>
  <c r="W217" i="1"/>
  <c r="T217" i="1"/>
  <c r="T218" i="1"/>
  <c r="V218" i="1"/>
  <c r="V217" i="1"/>
  <c r="R218" i="1"/>
  <c r="R217" i="1"/>
  <c r="U218" i="1"/>
  <c r="U217" i="1"/>
  <c r="T219" i="1" l="1"/>
  <c r="T220" i="1" s="1"/>
  <c r="Q219" i="1"/>
  <c r="Q220" i="1" s="1"/>
  <c r="U219" i="1"/>
  <c r="U220" i="1" s="1"/>
  <c r="V219" i="1"/>
  <c r="V220" i="1" s="1"/>
  <c r="S219" i="1"/>
  <c r="S220" i="1" s="1"/>
  <c r="R219" i="1"/>
  <c r="R220" i="1" s="1"/>
  <c r="W219" i="1"/>
  <c r="W220" i="1" s="1"/>
</calcChain>
</file>

<file path=xl/sharedStrings.xml><?xml version="1.0" encoding="utf-8"?>
<sst xmlns="http://schemas.openxmlformats.org/spreadsheetml/2006/main" count="1070" uniqueCount="287">
  <si>
    <t>OPTICAL LEVERS (OptLev)</t>
  </si>
  <si>
    <t>OptLev BS Tx &amp; Rx Viewport</t>
  </si>
  <si>
    <t>OL BS VP</t>
  </si>
  <si>
    <t>outer face</t>
  </si>
  <si>
    <t>BSC4</t>
  </si>
  <si>
    <t>CORNER</t>
  </si>
  <si>
    <t>OptLev BS Transmitter</t>
  </si>
  <si>
    <t>OL BS Tx</t>
  </si>
  <si>
    <t>OptLev BS Receiver</t>
  </si>
  <si>
    <t>OL BS Rx</t>
  </si>
  <si>
    <t>OptLev BS periscope mirror 1</t>
  </si>
  <si>
    <t>OL BS PM1</t>
  </si>
  <si>
    <t>HR</t>
  </si>
  <si>
    <t>OptLev BS periscope mirror 2</t>
  </si>
  <si>
    <t>OL BS PM2</t>
  </si>
  <si>
    <t>OptLev FMX Tx &amp; Rx Viewport</t>
  </si>
  <si>
    <t>OL FMX VP</t>
  </si>
  <si>
    <t>BSC7</t>
  </si>
  <si>
    <t>OptLev FMX Transmitter</t>
  </si>
  <si>
    <t>OL FMX Tx</t>
  </si>
  <si>
    <t>OptLev FMX Receiver</t>
  </si>
  <si>
    <t>OL FMX Rx</t>
  </si>
  <si>
    <t>OptLev FMX periscope mirror 1</t>
  </si>
  <si>
    <t>OL FMX PM1</t>
  </si>
  <si>
    <t>OptLev FMX periscope mirror 2</t>
  </si>
  <si>
    <t>OL FMX PM2</t>
  </si>
  <si>
    <t>OptLev FMY Tx &amp; Rx Viewport</t>
  </si>
  <si>
    <t>OL FMY VP</t>
  </si>
  <si>
    <t>BSC8</t>
  </si>
  <si>
    <t>OptLev FMY Transmitter</t>
  </si>
  <si>
    <t>OL FMY Tx</t>
  </si>
  <si>
    <t>OptLev FMY Receiver</t>
  </si>
  <si>
    <t>OL FMY Rx</t>
  </si>
  <si>
    <t>OptLev FMY periscope mirror 1</t>
  </si>
  <si>
    <t>OL FMY PM1</t>
  </si>
  <si>
    <t>OptLev FMY periscope mirror 2</t>
  </si>
  <si>
    <t>OL FMY PM2</t>
  </si>
  <si>
    <t>OptLev HAM8, TX &amp; Rx Viewport</t>
  </si>
  <si>
    <t>OL HAM8 VP</t>
  </si>
  <si>
    <t>HAM8</t>
  </si>
  <si>
    <t>OptLev HAM8 Transmitter</t>
  </si>
  <si>
    <t>OL HAM8 Tx</t>
  </si>
  <si>
    <t>OptLev HAM8 Receiver</t>
  </si>
  <si>
    <t>OL HAM8 Rx</t>
  </si>
  <si>
    <t>OptLev HAM8, Reference Mirror</t>
  </si>
  <si>
    <t>OL HAM8 M</t>
  </si>
  <si>
    <t>OptLev PR3, Tx Viewport</t>
  </si>
  <si>
    <t>OL PR3 Tx VP</t>
  </si>
  <si>
    <t>OptLev PR3 Transmitter</t>
  </si>
  <si>
    <t>OL PR3 Tx</t>
  </si>
  <si>
    <t>OptLev PR3, Rx Viewport</t>
  </si>
  <si>
    <t>OL PR3 Rx VP</t>
  </si>
  <si>
    <t>OptLev PR3 Receiver</t>
  </si>
  <si>
    <t>OL PR3 Rx</t>
  </si>
  <si>
    <t>OptLev HAM9, Tx &amp; Rx Viewport</t>
  </si>
  <si>
    <t>OL HAM9 VP</t>
  </si>
  <si>
    <t>HAM9</t>
  </si>
  <si>
    <t>OptLev HAM9 Transmitter</t>
  </si>
  <si>
    <t>OL HAM9 Tx</t>
  </si>
  <si>
    <t>OptLev HAM9 Receiver</t>
  </si>
  <si>
    <t>OL HAM9 Rx</t>
  </si>
  <si>
    <t>OptLev HAM9, Reference Mirror</t>
  </si>
  <si>
    <t>OL HAM9 M</t>
  </si>
  <si>
    <t>OptLev SR3, Tx Viewport</t>
  </si>
  <si>
    <t>OL SR3 Tx VP</t>
  </si>
  <si>
    <t>HAM11</t>
  </si>
  <si>
    <t>OptLev SR3 Transmitter</t>
  </si>
  <si>
    <t>OL SR3 Tx</t>
  </si>
  <si>
    <t>OptLev SR3, Rx Viewport</t>
  </si>
  <si>
    <t>OL SR3 Rx VP</t>
  </si>
  <si>
    <t>OptLev SR3 Receiver</t>
  </si>
  <si>
    <t>OL SR3 Rx</t>
  </si>
  <si>
    <t>OptLev HAM10, Tx &amp; Rx Viewport</t>
  </si>
  <si>
    <t>OL HAM10 VP</t>
  </si>
  <si>
    <t>HAM10</t>
  </si>
  <si>
    <t>OptLev HAM10 Transmitter</t>
  </si>
  <si>
    <t>OL HAM10 Tx</t>
  </si>
  <si>
    <t>OptLev HAM10 Receiver</t>
  </si>
  <si>
    <t>OL HAM10 Rx</t>
  </si>
  <si>
    <t>OptLev HAM10, Reference Mirror</t>
  </si>
  <si>
    <t>OL HAM10 M</t>
  </si>
  <si>
    <t>OptLev HAM11, Tx &amp; Rx Viewport</t>
  </si>
  <si>
    <t>OL HAM11 VP</t>
  </si>
  <si>
    <t>OptLev HAM11 Transmitter</t>
  </si>
  <si>
    <t>OL HAM11 Tx</t>
  </si>
  <si>
    <t>OptLev HAM11 Receiver</t>
  </si>
  <si>
    <t>OL HAM11 Rx</t>
  </si>
  <si>
    <t>OptLev HAM11, Reference Mirror</t>
  </si>
  <si>
    <t>OL HAM11 M</t>
  </si>
  <si>
    <t>OptLev ITMx, Tx Viewport</t>
  </si>
  <si>
    <t>OL ITMX Tx VP</t>
  </si>
  <si>
    <t>OptLev ITMx Transmitter</t>
  </si>
  <si>
    <t>OL ITMX Tx</t>
  </si>
  <si>
    <t>OptLev ITMx, Rx Viewport</t>
  </si>
  <si>
    <t>OL ITMX Rx VP</t>
  </si>
  <si>
    <t>OptLev ITMx Receiver</t>
  </si>
  <si>
    <t>OL ITMX Rx</t>
  </si>
  <si>
    <t>OptLev ITMy, Tx Viewport</t>
  </si>
  <si>
    <t>OL ITMY Tx VP</t>
  </si>
  <si>
    <t>OptLev ITMy Transmitter</t>
  </si>
  <si>
    <t>OL ITMY Tx</t>
  </si>
  <si>
    <t>OptLev ITMy, Rx Viewport</t>
  </si>
  <si>
    <t>OL ITMY Rx VP</t>
  </si>
  <si>
    <t>OptLev ITMy Receiver</t>
  </si>
  <si>
    <t>OL ITMY Rx</t>
  </si>
  <si>
    <t>OptLev ETMx, Tx Viewport</t>
  </si>
  <si>
    <t>OL ETMX Tx VP</t>
  </si>
  <si>
    <t>BSC5</t>
  </si>
  <si>
    <t>X-END</t>
  </si>
  <si>
    <t>OptLev ETMx Transmitter</t>
  </si>
  <si>
    <t>OL ETMX Tx</t>
  </si>
  <si>
    <t>OptLev ETMx, Rx Viewport</t>
  </si>
  <si>
    <t>OL ETMX Rx VP</t>
  </si>
  <si>
    <t>OptLev ETMx Receiver</t>
  </si>
  <si>
    <t>OL ETMX Rx</t>
  </si>
  <si>
    <t>OptLev ETMy, Tx Viewport</t>
  </si>
  <si>
    <t>OL ETMY Tx VP</t>
  </si>
  <si>
    <t>BSC6</t>
  </si>
  <si>
    <t>Y-END</t>
  </si>
  <si>
    <t>OptLev ETMy Transmitter</t>
  </si>
  <si>
    <t>OL ETMY Tx</t>
  </si>
  <si>
    <t>OptLev ETMy, Rx Viewport</t>
  </si>
  <si>
    <t>OL ETMY Rx VP</t>
  </si>
  <si>
    <t>OptLev ETMy Receiver</t>
  </si>
  <si>
    <t>OL ETMY Rx</t>
  </si>
  <si>
    <t>PHOTON CALIBRATION (PCal)</t>
  </si>
  <si>
    <t>Pcal Viewport ETMx Transmit</t>
  </si>
  <si>
    <t>Pcal ETMx Tx VP</t>
  </si>
  <si>
    <t>PCal Viewport ETMx Receive</t>
  </si>
  <si>
    <t>Pcal ETMx Rx VP</t>
  </si>
  <si>
    <t>PCal Beam 1 ETMx Inject</t>
  </si>
  <si>
    <t>Pcal ETMx Tx1</t>
  </si>
  <si>
    <t>ref</t>
  </si>
  <si>
    <t>PCal Beam 2 ETMx Inject</t>
  </si>
  <si>
    <t>Pcal ETMx Tx2</t>
  </si>
  <si>
    <t>PCal Beam 1 ETMx Periscope 1, Mirror 1</t>
  </si>
  <si>
    <t>Pcal ETMx Per1 M1</t>
  </si>
  <si>
    <t>PCal Beam 1 ETMx Periscope 1, Mirror 2</t>
  </si>
  <si>
    <t>Pcal ETMx Per1 M2</t>
  </si>
  <si>
    <t>PCal Beam 2 ETMx Periscope 2, Mirror 1</t>
  </si>
  <si>
    <t>Pcal ETMx Per2 M1</t>
  </si>
  <si>
    <t>PCal Beam 2 ETMx Periscope 2, Mirror 2</t>
  </si>
  <si>
    <t>Pcal ETMx Per2 M2</t>
  </si>
  <si>
    <t>PCal Viewport ETMy Receive</t>
  </si>
  <si>
    <t>Pcal ETMy Rx VP</t>
  </si>
  <si>
    <t>PCal Viewport ETMy Transmit</t>
  </si>
  <si>
    <t>Pcal ETMy Tx VP</t>
  </si>
  <si>
    <t>PCal Beam 1 ETMy Inject</t>
  </si>
  <si>
    <t>Pcal ETMy Tx1</t>
  </si>
  <si>
    <t>PCal Beam 2 ETMy Inject</t>
  </si>
  <si>
    <t>Pcal ETMy Tx2</t>
  </si>
  <si>
    <t>PCal Beam 1 ETMy Periscope 1, Mirror 1</t>
  </si>
  <si>
    <t>Pcal ETMy Per1 M1</t>
  </si>
  <si>
    <t>PCal Beam 1 ETMy Periscope 1, Mirror 2</t>
  </si>
  <si>
    <t>Pcal ETMy Per1 M2</t>
  </si>
  <si>
    <t>PCal Beam 2 ETMy Periscope 2, Mirror 1</t>
  </si>
  <si>
    <t>Pcal ETMy Per2 M1</t>
  </si>
  <si>
    <t>PCal Beam 2 ETMy Periscope 2, Mirror 2</t>
  </si>
  <si>
    <t>Pcal ETMy Per2 M2</t>
  </si>
  <si>
    <t>*center, unless otherwise specified</t>
  </si>
  <si>
    <t>GLOBAL ALIGNED,
CHAMBER CENTERED (mm)</t>
  </si>
  <si>
    <t>BUILDING COORD.
GRAVITY ALIGNED (mm)</t>
  </si>
  <si>
    <t>HEIGHT
ABOVE
FLOOR (mm)</t>
  </si>
  <si>
    <t>GLOBAL (mm)</t>
  </si>
  <si>
    <t>DESCRIPTION</t>
  </si>
  <si>
    <t>LABEL</t>
  </si>
  <si>
    <t>POINT*</t>
  </si>
  <si>
    <t>X</t>
  </si>
  <si>
    <t>Y</t>
  </si>
  <si>
    <t>Z</t>
  </si>
  <si>
    <t>CHAMBER</t>
  </si>
  <si>
    <t>BLDG.</t>
  </si>
  <si>
    <t>H2</t>
  </si>
  <si>
    <t>IFO</t>
  </si>
  <si>
    <t>H1</t>
  </si>
  <si>
    <t>BSC2</t>
  </si>
  <si>
    <t>OL BS M1</t>
  </si>
  <si>
    <t>OL BS M2</t>
  </si>
  <si>
    <t>OptLev HAM2, TX &amp; Rx Viewport</t>
  </si>
  <si>
    <t>OL HAM2 VP</t>
  </si>
  <si>
    <t>HAM2</t>
  </si>
  <si>
    <t>OptLev HAM2 Transmitter</t>
  </si>
  <si>
    <t>OL HAM2 Tx</t>
  </si>
  <si>
    <t>OptLev HAM2 Receiver</t>
  </si>
  <si>
    <t>OL HAM2 Rx</t>
  </si>
  <si>
    <t>OptLev HAM2, Reference Mirror</t>
  </si>
  <si>
    <t>OL HAM2 M1</t>
  </si>
  <si>
    <t>OptLev HAM3, TX &amp; Rx Viewport</t>
  </si>
  <si>
    <t>OL HAM3 VP</t>
  </si>
  <si>
    <t>HAM3</t>
  </si>
  <si>
    <t>OptLev HAM3 Transmitter</t>
  </si>
  <si>
    <t>OL HAM3 Tx</t>
  </si>
  <si>
    <t>OptLev HAM3 Receiver</t>
  </si>
  <si>
    <t>OL HAM3 Rx</t>
  </si>
  <si>
    <t>OptLev HAM3, Reference Mirror</t>
  </si>
  <si>
    <t>OL HAM3 M1</t>
  </si>
  <si>
    <t>HAM5</t>
  </si>
  <si>
    <t>OptLev HAM4, Tx &amp; Rx Viewport</t>
  </si>
  <si>
    <t>OL HAM4 VP</t>
  </si>
  <si>
    <t>HAM4</t>
  </si>
  <si>
    <t>OptLev HAM4 Transmitter</t>
  </si>
  <si>
    <t>OL HAM4 Tx</t>
  </si>
  <si>
    <t>OptLev HAM4 Receiver</t>
  </si>
  <si>
    <t>OL HAM4 Rx</t>
  </si>
  <si>
    <t>OptLev HAM4, Reference Mirror</t>
  </si>
  <si>
    <t>OL HAM4 M1</t>
  </si>
  <si>
    <t>OptLev HAM5, Tx &amp; Rx Viewport</t>
  </si>
  <si>
    <t>OL HAM5 VP</t>
  </si>
  <si>
    <t>OptLev HAM5 Transmitter</t>
  </si>
  <si>
    <t>OL HAM5 Tx</t>
  </si>
  <si>
    <t>OptLev HAM5 Receiver</t>
  </si>
  <si>
    <t>OL HAM5 Rx</t>
  </si>
  <si>
    <t>OptLev HAM5, Reference Mirror</t>
  </si>
  <si>
    <t>OL HAM5 M1</t>
  </si>
  <si>
    <t>BSC3</t>
  </si>
  <si>
    <t>BSC1</t>
  </si>
  <si>
    <t>BSC9</t>
  </si>
  <si>
    <t>BSC10</t>
  </si>
  <si>
    <t>PC ETMX Tx VP</t>
  </si>
  <si>
    <t>PC ETMX Rc VP</t>
  </si>
  <si>
    <t>PC ETMX BEAM1 IN</t>
  </si>
  <si>
    <t>PC ETMX BEAM2 IN</t>
  </si>
  <si>
    <t>PCal ETMx Periscope 1, Mirror 1</t>
  </si>
  <si>
    <t>PC ETMX PERI1 M1</t>
  </si>
  <si>
    <t>PCal ETMx Periscope 1, Mirror 2</t>
  </si>
  <si>
    <t>PC ETMX PERI1 M2</t>
  </si>
  <si>
    <t>PCal ETMx Periscope 2, Mirror 1</t>
  </si>
  <si>
    <t>PC ETMX PERI2 M1</t>
  </si>
  <si>
    <t>PCal ETMx Periscope 2, Mirror 2</t>
  </si>
  <si>
    <t>PC ETMX PERI2 M2</t>
  </si>
  <si>
    <t>PCal Beam 1 ETMx receive</t>
  </si>
  <si>
    <t>PC ETMX BEAM1 Rc</t>
  </si>
  <si>
    <t>PCal Beam 2 ETMx receive</t>
  </si>
  <si>
    <t>PC ETMX BEAM2 Rc</t>
  </si>
  <si>
    <t>Pcal Viewport ETMy Transmit</t>
  </si>
  <si>
    <t>PC ETMY Tx VP</t>
  </si>
  <si>
    <t>PC ETMY Rc VP</t>
  </si>
  <si>
    <t>PC ETMY BEAM1 IN</t>
  </si>
  <si>
    <t>PC ETMY BEAM2 IN</t>
  </si>
  <si>
    <t>PCal ETMy Periscope 1, Mirror 1</t>
  </si>
  <si>
    <t>PC ETMY PERI1 M1</t>
  </si>
  <si>
    <t>PCal ETMy Periscope 1, Mirror 2</t>
  </si>
  <si>
    <t>PC ETMY PERI1 M2</t>
  </si>
  <si>
    <t>PCal ETMy Periscope 2, Mirror 1</t>
  </si>
  <si>
    <t>PC ETMY PERI2 M1</t>
  </si>
  <si>
    <t>PCal  ETMy Periscope 2, Mirror 2</t>
  </si>
  <si>
    <t>PC ETMY PERI2 M2</t>
  </si>
  <si>
    <t>PCal Beam 1 ETMy receive</t>
  </si>
  <si>
    <t>PC ETMY BEAM1 Rc</t>
  </si>
  <si>
    <t>PCal Beam 2 ETMy receive</t>
  </si>
  <si>
    <t>PC ETMY BEAM2 Rc</t>
  </si>
  <si>
    <t>L1</t>
  </si>
  <si>
    <t>D1001339</t>
  </si>
  <si>
    <t>OpLev TM Tx Assy</t>
  </si>
  <si>
    <t>D1001325</t>
  </si>
  <si>
    <t>OpLev &amp; Pcal TM
Rx Assy, LH</t>
  </si>
  <si>
    <t>OpLev &amp; Pcal TM
Rx Assy, RH</t>
  </si>
  <si>
    <t>D1001330</t>
  </si>
  <si>
    <t>D1001166</t>
  </si>
  <si>
    <t>OpLev PR3/SR3 Rx Assy, LH</t>
  </si>
  <si>
    <t>D1001334</t>
  </si>
  <si>
    <t>OpLev PR3/SR3 Tx Assy</t>
  </si>
  <si>
    <t>D1001170</t>
  </si>
  <si>
    <t>OpLev SR3 Rx Assy, RH</t>
  </si>
  <si>
    <t>D1001851</t>
  </si>
  <si>
    <t>OpLev HAM Tx/Rx Assy</t>
  </si>
  <si>
    <t>Range (mm)</t>
  </si>
  <si>
    <t>Max Height (mm)</t>
  </si>
  <si>
    <t>Min Height (mm)</t>
  </si>
  <si>
    <t>Range (in)</t>
  </si>
  <si>
    <t>weldments</t>
  </si>
  <si>
    <t>assemblies</t>
  </si>
  <si>
    <t>D1000452</t>
  </si>
  <si>
    <t>D1001301</t>
  </si>
  <si>
    <t>D1001854</t>
  </si>
  <si>
    <t>name</t>
  </si>
  <si>
    <t>Large Dwarf</t>
  </si>
  <si>
    <t>Small Dwarf</t>
  </si>
  <si>
    <t>Medium Dwarf</t>
  </si>
  <si>
    <t>Giraffe
LH</t>
  </si>
  <si>
    <t>Giraffe
RH</t>
  </si>
  <si>
    <t>Leaner
LH</t>
  </si>
  <si>
    <t>Leaner
RH</t>
  </si>
  <si>
    <t>D1001292</t>
  </si>
  <si>
    <t>D1001297</t>
  </si>
  <si>
    <t>D1002207</t>
  </si>
  <si>
    <t>D1002208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</si>
</sst>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3" borderId="3" xfId="0" applyFont="1" applyFill="1" applyBorder="1" applyAlignment="1">
      <alignment horizontal="center" wrapText="1"/>
    </xf>
    <xf numFmtId="0" fontId="0" fillId="0" borderId="3" xfId="0" applyBorder="1"/>
    <xf numFmtId="16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3" xfId="0" applyFont="1" applyBorder="1" applyAlignment="1">
      <alignment horizontal="center"/>
    </xf>
    <xf numFmtId="1" fontId="0" fillId="0" borderId="3" xfId="0" applyNumberFormat="1" applyBorder="1"/>
    <xf numFmtId="0" fontId="2" fillId="0" borderId="1" xfId="0" applyFont="1" applyBorder="1" applyProtection="1">
      <protection locked="0"/>
    </xf>
    <xf numFmtId="164" fontId="0" fillId="0" borderId="3" xfId="0" applyNumberFormat="1" applyFill="1" applyBorder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3" xfId="0" applyFont="1" applyFill="1" applyBorder="1"/>
    <xf numFmtId="0" fontId="0" fillId="0" borderId="0" xfId="0" applyBorder="1"/>
    <xf numFmtId="0" fontId="0" fillId="0" borderId="0" xfId="0" applyFill="1"/>
    <xf numFmtId="0" fontId="2" fillId="0" borderId="3" xfId="0" applyFont="1" applyFill="1" applyBorder="1"/>
    <xf numFmtId="0" fontId="3" fillId="0" borderId="0" xfId="0" applyFont="1" applyFill="1"/>
    <xf numFmtId="164" fontId="2" fillId="0" borderId="3" xfId="0" applyNumberFormat="1" applyFont="1" applyBorder="1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" fontId="0" fillId="0" borderId="4" xfId="0" applyNumberFormat="1" applyBorder="1"/>
    <xf numFmtId="0" fontId="3" fillId="0" borderId="3" xfId="0" applyFont="1" applyFill="1" applyBorder="1"/>
    <xf numFmtId="1" fontId="3" fillId="0" borderId="3" xfId="0" applyNumberFormat="1" applyFont="1" applyFill="1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0" fillId="0" borderId="9" xfId="0" applyNumberFormat="1" applyBorder="1"/>
    <xf numFmtId="0" fontId="0" fillId="0" borderId="9" xfId="0" applyBorder="1" applyAlignment="1">
      <alignment horizontal="center"/>
    </xf>
    <xf numFmtId="164" fontId="2" fillId="0" borderId="9" xfId="0" applyNumberFormat="1" applyFont="1" applyBorder="1"/>
    <xf numFmtId="1" fontId="0" fillId="0" borderId="9" xfId="0" applyNumberFormat="1" applyBorder="1"/>
    <xf numFmtId="0" fontId="4" fillId="0" borderId="0" xfId="1" applyBorder="1"/>
    <xf numFmtId="164" fontId="4" fillId="0" borderId="0" xfId="1" applyNumberFormat="1" applyBorder="1"/>
    <xf numFmtId="0" fontId="4" fillId="0" borderId="0" xfId="1" applyBorder="1" applyAlignment="1">
      <alignment horizontal="center"/>
    </xf>
    <xf numFmtId="1" fontId="4" fillId="0" borderId="0" xfId="1" applyNumberFormat="1" applyBorder="1"/>
    <xf numFmtId="0" fontId="1" fillId="4" borderId="4" xfId="0" applyFont="1" applyFill="1" applyBorder="1"/>
    <xf numFmtId="0" fontId="2" fillId="0" borderId="4" xfId="0" applyFont="1" applyFill="1" applyBorder="1"/>
    <xf numFmtId="0" fontId="1" fillId="3" borderId="10" xfId="0" applyFont="1" applyFill="1" applyBorder="1"/>
    <xf numFmtId="164" fontId="1" fillId="3" borderId="10" xfId="0" applyNumberFormat="1" applyFont="1" applyFill="1" applyBorder="1"/>
    <xf numFmtId="0" fontId="1" fillId="3" borderId="10" xfId="0" applyFont="1" applyFill="1" applyBorder="1" applyAlignment="1">
      <alignment horizontal="center"/>
    </xf>
    <xf numFmtId="0" fontId="6" fillId="5" borderId="10" xfId="2" applyFill="1" applyBorder="1" applyAlignment="1" applyProtection="1"/>
    <xf numFmtId="0" fontId="0" fillId="0" borderId="6" xfId="0" applyBorder="1" applyProtection="1">
      <protection locked="0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5" fillId="2" borderId="12" xfId="1" applyFont="1" applyFill="1" applyBorder="1"/>
    <xf numFmtId="164" fontId="4" fillId="0" borderId="0" xfId="1" applyNumberFormat="1" applyFill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12" xfId="0" applyFont="1" applyFill="1" applyBorder="1"/>
    <xf numFmtId="0" fontId="1" fillId="2" borderId="12" xfId="0" applyFont="1" applyFill="1" applyBorder="1"/>
    <xf numFmtId="0" fontId="1" fillId="2" borderId="7" xfId="0" applyFont="1" applyFill="1" applyBorder="1"/>
    <xf numFmtId="164" fontId="0" fillId="0" borderId="0" xfId="0" applyNumberFormat="1" applyFill="1" applyBorder="1"/>
    <xf numFmtId="0" fontId="0" fillId="0" borderId="12" xfId="0" applyBorder="1"/>
    <xf numFmtId="0" fontId="1" fillId="0" borderId="12" xfId="0" applyFont="1" applyFill="1" applyBorder="1"/>
    <xf numFmtId="1" fontId="0" fillId="6" borderId="3" xfId="0" applyNumberFormat="1" applyFill="1" applyBorder="1"/>
    <xf numFmtId="2" fontId="0" fillId="6" borderId="3" xfId="0" applyNumberFormat="1" applyFill="1" applyBorder="1"/>
    <xf numFmtId="0" fontId="0" fillId="5" borderId="3" xfId="0" applyFill="1" applyBorder="1"/>
    <xf numFmtId="0" fontId="0" fillId="5" borderId="3" xfId="0" applyFill="1" applyBorder="1" applyAlignment="1">
      <alignment textRotation="90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right"/>
    </xf>
    <xf numFmtId="0" fontId="0" fillId="5" borderId="10" xfId="0" applyFill="1" applyBorder="1" applyAlignment="1">
      <alignment textRotation="90"/>
    </xf>
    <xf numFmtId="0" fontId="0" fillId="5" borderId="10" xfId="0" applyFill="1" applyBorder="1" applyAlignment="1">
      <alignment textRotation="90" wrapText="1"/>
    </xf>
    <xf numFmtId="0" fontId="0" fillId="5" borderId="3" xfId="0" applyFill="1" applyBorder="1" applyAlignment="1">
      <alignment horizontal="center" wrapText="1"/>
    </xf>
    <xf numFmtId="0" fontId="0" fillId="5" borderId="10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6" fillId="5" borderId="3" xfId="2" applyFill="1" applyBorder="1" applyAlignment="1" applyProtection="1"/>
  </cellXfs>
  <cellStyles count="3">
    <cellStyle name="Hyperlink" xfId="2" builtinId="8"/>
    <cellStyle name="Normal" xfId="0" builtinId="0"/>
    <cellStyle name="RowLevel_1" xfId="1" builtinId="1" iLevel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locations!$B$14</c:f>
              <c:strCache>
                <c:ptCount val="1"/>
                <c:pt idx="0">
                  <c:v>OptLev HAM2 Transmitter</c:v>
                </c:pt>
              </c:strCache>
            </c:strRef>
          </c:tx>
          <c:spPr>
            <a:ln w="28575">
              <a:noFill/>
            </a:ln>
          </c:spPr>
          <c:dPt>
            <c:idx val="0"/>
            <c:bubble3D val="0"/>
            <c:spPr>
              <a:ln>
                <a:solidFill>
                  <a:srgbClr val="4F81BD"/>
                </a:solidFill>
                <a:prstDash val="solid"/>
              </a:ln>
            </c:spPr>
          </c:dPt>
          <c:xVal>
            <c:numRef>
              <c:f>locations!$M$14</c:f>
              <c:numCache>
                <c:formatCode>0.0</c:formatCode>
                <c:ptCount val="1"/>
                <c:pt idx="0">
                  <c:v>-5894.065011269141</c:v>
                </c:pt>
              </c:numCache>
            </c:numRef>
          </c:xVal>
          <c:yVal>
            <c:numRef>
              <c:f>locations!$N$14</c:f>
              <c:numCache>
                <c:formatCode>0.0</c:formatCode>
                <c:ptCount val="1"/>
                <c:pt idx="0">
                  <c:v>514.91140823989281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locations!$B$18</c:f>
              <c:strCache>
                <c:ptCount val="1"/>
                <c:pt idx="0">
                  <c:v>OptLev PR3 Transmitter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</c:dPt>
          <c:xVal>
            <c:numRef>
              <c:f>locations!$M$18</c:f>
              <c:numCache>
                <c:formatCode>0.0</c:formatCode>
                <c:ptCount val="1"/>
                <c:pt idx="0">
                  <c:v>-5894.1043481667593</c:v>
                </c:pt>
              </c:numCache>
            </c:numRef>
          </c:xVal>
          <c:yVal>
            <c:numRef>
              <c:f>locations!$N$18</c:f>
              <c:numCache>
                <c:formatCode>0.0</c:formatCode>
                <c:ptCount val="1"/>
                <c:pt idx="0">
                  <c:v>-336.78179915772347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locations!$B$20</c:f>
              <c:strCache>
                <c:ptCount val="1"/>
                <c:pt idx="0">
                  <c:v>OptLev PR3 Receiver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locations!$M$20</c:f>
              <c:numCache>
                <c:formatCode>0.0</c:formatCode>
                <c:ptCount val="1"/>
                <c:pt idx="0">
                  <c:v>-5917.5140541453611</c:v>
                </c:pt>
              </c:numCache>
            </c:numRef>
          </c:xVal>
          <c:yVal>
            <c:numRef>
              <c:f>locations!$N$20</c:f>
              <c:numCache>
                <c:formatCode>0.0</c:formatCode>
                <c:ptCount val="1"/>
                <c:pt idx="0">
                  <c:v>-336.30976932611685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locations!$B$22</c:f>
              <c:strCache>
                <c:ptCount val="1"/>
                <c:pt idx="0">
                  <c:v>OptLev HAM3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locations!$M$22</c:f>
              <c:numCache>
                <c:formatCode>0.0</c:formatCode>
                <c:ptCount val="1"/>
                <c:pt idx="0">
                  <c:v>-17957.662703716414</c:v>
                </c:pt>
              </c:numCache>
            </c:numRef>
          </c:xVal>
          <c:yVal>
            <c:numRef>
              <c:f>locations!$N$22</c:f>
              <c:numCache>
                <c:formatCode>0.0</c:formatCode>
                <c:ptCount val="1"/>
                <c:pt idx="0">
                  <c:v>-426.88859168672593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locations!$B$26</c:f>
              <c:strCache>
                <c:ptCount val="1"/>
                <c:pt idx="0">
                  <c:v>OptLev SR3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locations!$M$26</c:f>
              <c:numCache>
                <c:formatCode>0.0</c:formatCode>
                <c:ptCount val="1"/>
                <c:pt idx="0">
                  <c:v>-367.80783871784547</c:v>
                </c:pt>
              </c:numCache>
            </c:numRef>
          </c:xVal>
          <c:yVal>
            <c:numRef>
              <c:f>locations!$N$26</c:f>
              <c:numCache>
                <c:formatCode>0.0</c:formatCode>
                <c:ptCount val="1"/>
                <c:pt idx="0">
                  <c:v>-5893.4879521293133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locations!$B$28</c:f>
              <c:strCache>
                <c:ptCount val="1"/>
                <c:pt idx="0">
                  <c:v>OptLev SR3 Receiver</c:v>
                </c:pt>
              </c:strCache>
            </c:strRef>
          </c:tx>
          <c:spPr>
            <a:ln w="28575">
              <a:noFill/>
            </a:ln>
          </c:spPr>
          <c:dPt>
            <c:idx val="0"/>
            <c:bubble3D val="0"/>
            <c:spPr>
              <a:ln>
                <a:solidFill>
                  <a:srgbClr val="4F81BD"/>
                </a:solidFill>
                <a:prstDash val="solid"/>
              </a:ln>
            </c:spPr>
          </c:dPt>
          <c:xVal>
            <c:numRef>
              <c:f>locations!$M$28</c:f>
              <c:numCache>
                <c:formatCode>0.0</c:formatCode>
                <c:ptCount val="1"/>
                <c:pt idx="0">
                  <c:v>-368.12172856702398</c:v>
                </c:pt>
              </c:numCache>
            </c:numRef>
          </c:xVal>
          <c:yVal>
            <c:numRef>
              <c:f>locations!$N$28</c:f>
              <c:numCache>
                <c:formatCode>0.0</c:formatCode>
                <c:ptCount val="1"/>
                <c:pt idx="0">
                  <c:v>-5893.5096365712016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locations!$B$30</c:f>
              <c:strCache>
                <c:ptCount val="1"/>
                <c:pt idx="0">
                  <c:v>OptLev HAM4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locations!$M$30</c:f>
              <c:numCache>
                <c:formatCode>0.0</c:formatCode>
                <c:ptCount val="1"/>
                <c:pt idx="0">
                  <c:v>514.33361661415711</c:v>
                </c:pt>
              </c:numCache>
            </c:numRef>
          </c:xVal>
          <c:yVal>
            <c:numRef>
              <c:f>locations!$N$30</c:f>
              <c:numCache>
                <c:formatCode>0.0</c:formatCode>
                <c:ptCount val="1"/>
                <c:pt idx="0">
                  <c:v>-17957.088590329211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locations!$B$34</c:f>
              <c:strCache>
                <c:ptCount val="1"/>
                <c:pt idx="0">
                  <c:v>OptLev HAM5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locations!$M$34</c:f>
              <c:numCache>
                <c:formatCode>0.0</c:formatCode>
                <c:ptCount val="1"/>
                <c:pt idx="0">
                  <c:v>514.33370990559501</c:v>
                </c:pt>
              </c:numCache>
            </c:numRef>
          </c:xVal>
          <c:yVal>
            <c:numRef>
              <c:f>locations!$N$34</c:f>
              <c:numCache>
                <c:formatCode>0.0</c:formatCode>
                <c:ptCount val="1"/>
                <c:pt idx="0">
                  <c:v>-5893.4885912691534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locations!$B$38</c:f>
              <c:strCache>
                <c:ptCount val="1"/>
                <c:pt idx="0">
                  <c:v>OptLev ITMx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locations!$M$38</c:f>
              <c:numCache>
                <c:formatCode>0.0</c:formatCode>
                <c:ptCount val="1"/>
                <c:pt idx="0">
                  <c:v>38050.568349094479</c:v>
                </c:pt>
              </c:numCache>
            </c:numRef>
          </c:xVal>
          <c:yVal>
            <c:numRef>
              <c:f>locations!$N$38</c:f>
              <c:numCache>
                <c:formatCode>0.0</c:formatCode>
                <c:ptCount val="1"/>
                <c:pt idx="0">
                  <c:v>155.00855097992303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locations!$B$40</c:f>
              <c:strCache>
                <c:ptCount val="1"/>
                <c:pt idx="0">
                  <c:v>OptLev ITMx Receiver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locations!$M$40</c:f>
              <c:numCache>
                <c:formatCode>0.0</c:formatCode>
                <c:ptCount val="1"/>
                <c:pt idx="0">
                  <c:v>38051.317926511561</c:v>
                </c:pt>
              </c:numCache>
            </c:numRef>
          </c:xVal>
          <c:yVal>
            <c:numRef>
              <c:f>locations!$N$40</c:f>
              <c:numCache>
                <c:formatCode>0.0</c:formatCode>
                <c:ptCount val="1"/>
                <c:pt idx="0">
                  <c:v>-554.00655363683461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locations!$B$42</c:f>
              <c:strCache>
                <c:ptCount val="1"/>
                <c:pt idx="0">
                  <c:v>OptLev ITMy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locations!$M$42</c:f>
              <c:numCache>
                <c:formatCode>0.0</c:formatCode>
                <c:ptCount val="1"/>
                <c:pt idx="0">
                  <c:v>154.5759138674683</c:v>
                </c:pt>
              </c:numCache>
            </c:numRef>
          </c:xVal>
          <c:yVal>
            <c:numRef>
              <c:f>locations!$N$42</c:f>
              <c:numCache>
                <c:formatCode>0.0</c:formatCode>
                <c:ptCount val="1"/>
                <c:pt idx="0">
                  <c:v>38051.008548027217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locations!$B$44</c:f>
              <c:strCache>
                <c:ptCount val="1"/>
                <c:pt idx="0">
                  <c:v>OptLev ITMy Receiver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locations!$M$44</c:f>
              <c:numCache>
                <c:formatCode>0.0</c:formatCode>
                <c:ptCount val="1"/>
                <c:pt idx="0">
                  <c:v>-553.67436718535771</c:v>
                </c:pt>
              </c:numCache>
            </c:numRef>
          </c:xVal>
          <c:yVal>
            <c:numRef>
              <c:f>locations!$N$44</c:f>
              <c:numCache>
                <c:formatCode>0.0</c:formatCode>
                <c:ptCount val="1"/>
                <c:pt idx="0">
                  <c:v>38050.993443355212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locations!$B$92</c:f>
              <c:strCache>
                <c:ptCount val="1"/>
                <c:pt idx="0">
                  <c:v>OptLev HAM8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locations!$M$92</c:f>
              <c:numCache>
                <c:formatCode>0.0</c:formatCode>
                <c:ptCount val="1"/>
                <c:pt idx="0">
                  <c:v>15137.731016636017</c:v>
                </c:pt>
              </c:numCache>
            </c:numRef>
          </c:xVal>
          <c:yVal>
            <c:numRef>
              <c:f>locations!$N$92</c:f>
              <c:numCache>
                <c:formatCode>0.0</c:formatCode>
                <c:ptCount val="1"/>
                <c:pt idx="0">
                  <c:v>8687.1114075947844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locations!$B$96</c:f>
              <c:strCache>
                <c:ptCount val="1"/>
                <c:pt idx="0">
                  <c:v>OptLev PR3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locations!$M$96</c:f>
              <c:numCache>
                <c:formatCode>0.0</c:formatCode>
                <c:ptCount val="1"/>
                <c:pt idx="0">
                  <c:v>15137.661868350429</c:v>
                </c:pt>
              </c:numCache>
            </c:numRef>
          </c:xVal>
          <c:yVal>
            <c:numRef>
              <c:f>locations!$N$96</c:f>
              <c:numCache>
                <c:formatCode>0.0</c:formatCode>
                <c:ptCount val="1"/>
                <c:pt idx="0">
                  <c:v>9383.2078010401619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locations!$B$98</c:f>
              <c:strCache>
                <c:ptCount val="1"/>
                <c:pt idx="0">
                  <c:v>OptLev PR3 Receiver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locations!$M$98</c:f>
              <c:numCache>
                <c:formatCode>0.0</c:formatCode>
                <c:ptCount val="1"/>
                <c:pt idx="0">
                  <c:v>15138.799574848332</c:v>
                </c:pt>
              </c:numCache>
            </c:numRef>
          </c:xVal>
          <c:yVal>
            <c:numRef>
              <c:f>locations!$N$98</c:f>
              <c:numCache>
                <c:formatCode>0.0</c:formatCode>
                <c:ptCount val="1"/>
                <c:pt idx="0">
                  <c:v>9476.6898753864152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locations!$B$100</c:f>
              <c:strCache>
                <c:ptCount val="1"/>
                <c:pt idx="0">
                  <c:v>OptLev HAM9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locations!$M$100</c:f>
              <c:numCache>
                <c:formatCode>0.0</c:formatCode>
                <c:ptCount val="1"/>
                <c:pt idx="0">
                  <c:v>27176.528713826599</c:v>
                </c:pt>
              </c:numCache>
            </c:numRef>
          </c:xVal>
          <c:yVal>
            <c:numRef>
              <c:f>locations!$N$100</c:f>
              <c:numCache>
                <c:formatCode>0.0</c:formatCode>
                <c:ptCount val="1"/>
                <c:pt idx="0">
                  <c:v>9626.9114075215584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locations!$B$104</c:f>
              <c:strCache>
                <c:ptCount val="1"/>
                <c:pt idx="0">
                  <c:v>OptLev SR3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locations!$M$104</c:f>
              <c:numCache>
                <c:formatCode>0.0</c:formatCode>
                <c:ptCount val="1"/>
                <c:pt idx="0">
                  <c:v>8992.011467627297</c:v>
                </c:pt>
              </c:numCache>
            </c:numRef>
          </c:xVal>
          <c:yVal>
            <c:numRef>
              <c:f>locations!$N$104</c:f>
              <c:numCache>
                <c:formatCode>0.0</c:formatCode>
                <c:ptCount val="1"/>
                <c:pt idx="0">
                  <c:v>15138.312631818884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locations!$B$106</c:f>
              <c:strCache>
                <c:ptCount val="1"/>
                <c:pt idx="0">
                  <c:v>OptLev SR3 Receiver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locations!$M$106</c:f>
              <c:numCache>
                <c:formatCode>0.0</c:formatCode>
                <c:ptCount val="1"/>
                <c:pt idx="0">
                  <c:v>8992.505691991104</c:v>
                </c:pt>
              </c:numCache>
            </c:numRef>
          </c:xVal>
          <c:yVal>
            <c:numRef>
              <c:f>locations!$N$106</c:f>
              <c:numCache>
                <c:formatCode>0.0</c:formatCode>
                <c:ptCount val="1"/>
                <c:pt idx="0">
                  <c:v>15138.289776328005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locations!$B$108</c:f>
              <c:strCache>
                <c:ptCount val="1"/>
                <c:pt idx="0">
                  <c:v>OptLev HAM10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locations!$M$108</c:f>
              <c:numCache>
                <c:formatCode>0.0</c:formatCode>
                <c:ptCount val="1"/>
                <c:pt idx="0">
                  <c:v>8686.532397519697</c:v>
                </c:pt>
              </c:numCache>
            </c:numRef>
          </c:xVal>
          <c:yVal>
            <c:numRef>
              <c:f>locations!$N$108</c:f>
              <c:numCache>
                <c:formatCode>0.0</c:formatCode>
                <c:ptCount val="1"/>
                <c:pt idx="0">
                  <c:v>27177.111406154116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locations!$B$112</c:f>
              <c:strCache>
                <c:ptCount val="1"/>
                <c:pt idx="0">
                  <c:v>OptLev HAM11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locations!$M$112</c:f>
              <c:numCache>
                <c:formatCode>0.0</c:formatCode>
                <c:ptCount val="1"/>
                <c:pt idx="0">
                  <c:v>9706.9836420862139</c:v>
                </c:pt>
              </c:numCache>
            </c:numRef>
          </c:xVal>
          <c:yVal>
            <c:numRef>
              <c:f>locations!$N$112</c:f>
              <c:numCache>
                <c:formatCode>0.0</c:formatCode>
                <c:ptCount val="1"/>
                <c:pt idx="0">
                  <c:v>15138.310973176101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locations!$B$116</c:f>
              <c:strCache>
                <c:ptCount val="1"/>
                <c:pt idx="0">
                  <c:v>OptLev ITMx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locations!$M$116</c:f>
              <c:numCache>
                <c:formatCode>0.0</c:formatCode>
                <c:ptCount val="1"/>
                <c:pt idx="0">
                  <c:v>38050.568346697153</c:v>
                </c:pt>
              </c:numCache>
            </c:numRef>
          </c:xVal>
          <c:yVal>
            <c:numRef>
              <c:f>locations!$N$116</c:f>
              <c:numCache>
                <c:formatCode>0.0</c:formatCode>
                <c:ptCount val="1"/>
                <c:pt idx="0">
                  <c:v>-154.99144899592301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locations!$B$118</c:f>
              <c:strCache>
                <c:ptCount val="1"/>
                <c:pt idx="0">
                  <c:v>OptLev ITMx Receiver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locations!$M$118</c:f>
              <c:numCache>
                <c:formatCode>0.0</c:formatCode>
                <c:ptCount val="1"/>
                <c:pt idx="0">
                  <c:v>38051.317935080064</c:v>
                </c:pt>
              </c:numCache>
            </c:numRef>
          </c:xVal>
          <c:yVal>
            <c:numRef>
              <c:f>locations!$N$118</c:f>
              <c:numCache>
                <c:formatCode>0.0</c:formatCode>
                <c:ptCount val="1"/>
                <c:pt idx="0">
                  <c:v>553.99344627683456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locations!$B$120</c:f>
              <c:strCache>
                <c:ptCount val="1"/>
                <c:pt idx="0">
                  <c:v>OptLev ITMy Transmitter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locations!$M$120</c:f>
              <c:numCache>
                <c:formatCode>0.0</c:formatCode>
                <c:ptCount val="1"/>
                <c:pt idx="0">
                  <c:v>-155.42402664787173</c:v>
                </c:pt>
              </c:numCache>
            </c:numRef>
          </c:xVal>
          <c:yVal>
            <c:numRef>
              <c:f>locations!$N$120</c:f>
              <c:numCache>
                <c:formatCode>0.0</c:formatCode>
                <c:ptCount val="1"/>
                <c:pt idx="0">
                  <c:v>38051.008548027217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locations!$B$122</c:f>
              <c:strCache>
                <c:ptCount val="1"/>
                <c:pt idx="0">
                  <c:v>OptLev ITMy Receiver</c:v>
                </c:pt>
              </c:strCache>
            </c:strRef>
          </c:tx>
          <c:spPr>
            <a:ln w="28575">
              <a:noFill/>
            </a:ln>
          </c:spPr>
          <c:xVal>
            <c:numRef>
              <c:f>locations!$M$122</c:f>
              <c:numCache>
                <c:formatCode>0.0</c:formatCode>
                <c:ptCount val="1"/>
                <c:pt idx="0">
                  <c:v>554.32542020495441</c:v>
                </c:pt>
              </c:numCache>
            </c:numRef>
          </c:xVal>
          <c:yVal>
            <c:numRef>
              <c:f>locations!$N$122</c:f>
              <c:numCache>
                <c:formatCode>0.0</c:formatCode>
                <c:ptCount val="1"/>
                <c:pt idx="0">
                  <c:v>38050.993443355212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793536"/>
        <c:axId val="141799424"/>
      </c:scatterChart>
      <c:valAx>
        <c:axId val="141793536"/>
        <c:scaling>
          <c:orientation val="minMax"/>
          <c:max val="50000"/>
          <c:min val="-3000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41799424"/>
        <c:crosses val="autoZero"/>
        <c:crossBetween val="midCat"/>
        <c:majorUnit val="10000"/>
        <c:dispUnits>
          <c:builtInUnit val="thousands"/>
          <c:dispUnitsLbl>
            <c:layout/>
          </c:dispUnitsLbl>
        </c:dispUnits>
      </c:valAx>
      <c:valAx>
        <c:axId val="141799424"/>
        <c:scaling>
          <c:orientation val="minMax"/>
          <c:max val="50000"/>
          <c:min val="-3000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41793536"/>
        <c:crosses val="autoZero"/>
        <c:crossBetween val="midCat"/>
        <c:dispUnits>
          <c:builtInUnit val="thousand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860" cy="6288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0.43478</cdr:x>
      <cdr:y>0.01318</cdr:y>
    </cdr:from>
    <cdr:to>
      <cdr:x>0.75196</cdr:x>
      <cdr:y>0.45712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768197" y="82894"/>
          <a:ext cx="2748896" cy="279162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private/DocDB/ShowDocument?docid=13699" TargetMode="External"/><Relationship Id="rId13" Type="http://schemas.openxmlformats.org/officeDocument/2006/relationships/hyperlink" Target="https://dcc.ligo.org/cgi-bin/private/DocDB/ShowDocument?docid=14579" TargetMode="External"/><Relationship Id="rId3" Type="http://schemas.openxmlformats.org/officeDocument/2006/relationships/hyperlink" Target="https://dcc.ligo.org/cgi-bin/private/DocDB/ShowDocument?docid=11976" TargetMode="External"/><Relationship Id="rId7" Type="http://schemas.openxmlformats.org/officeDocument/2006/relationships/hyperlink" Target="https://dcc.ligo.org/cgi-bin/private/DocDB/ShowDocument?docid=11661" TargetMode="External"/><Relationship Id="rId12" Type="http://schemas.openxmlformats.org/officeDocument/2006/relationships/hyperlink" Target="https://dcc.ligo.org/cgi-bin/private/DocDB/ShowDocument?docid=11943" TargetMode="External"/><Relationship Id="rId2" Type="http://schemas.openxmlformats.org/officeDocument/2006/relationships/hyperlink" Target="https://dcc.ligo.org/cgi-bin/private/DocDB/ShowDocument?docid=11971" TargetMode="External"/><Relationship Id="rId1" Type="http://schemas.openxmlformats.org/officeDocument/2006/relationships/hyperlink" Target="https://dcc.ligo.org/cgi-bin/private/DocDB/ShowDocument?docid=11988" TargetMode="External"/><Relationship Id="rId6" Type="http://schemas.openxmlformats.org/officeDocument/2006/relationships/hyperlink" Target="https://dcc.ligo.org/cgi-bin/private/DocDB/ShowDocument?docid=13696" TargetMode="External"/><Relationship Id="rId11" Type="http://schemas.openxmlformats.org/officeDocument/2006/relationships/hyperlink" Target="https://dcc.ligo.org/cgi-bin/private/DocDB/ShowDocument?docid=11938" TargetMode="External"/><Relationship Id="rId5" Type="http://schemas.openxmlformats.org/officeDocument/2006/relationships/hyperlink" Target="https://dcc.ligo.org/cgi-bin/private/DocDB/ShowDocument?docid=11667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cc.ligo.org/cgi-bin/private/DocDB/ShowDocument?docid=9600" TargetMode="External"/><Relationship Id="rId4" Type="http://schemas.openxmlformats.org/officeDocument/2006/relationships/hyperlink" Target="https://dcc.ligo.org/cgi-bin/private/DocDB/ShowDocument?docid=11980" TargetMode="External"/><Relationship Id="rId9" Type="http://schemas.openxmlformats.org/officeDocument/2006/relationships/hyperlink" Target="https://dcc.ligo.org/cgi-bin/private/DocDB/ShowDocument?docid=11947&amp;version=1" TargetMode="External"/><Relationship Id="rId14" Type="http://schemas.openxmlformats.org/officeDocument/2006/relationships/hyperlink" Target="https://dcc.ligo.org/cgi-bin/private/DocDB/ShowDocument?docid=14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222"/>
  <sheetViews>
    <sheetView tabSelected="1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Z222" sqref="Z222"/>
    </sheetView>
  </sheetViews>
  <sheetFormatPr defaultRowHeight="14.4" outlineLevelRow="2" x14ac:dyDescent="0.3"/>
  <cols>
    <col min="1" max="1" width="4.6640625" customWidth="1"/>
    <col min="2" max="2" width="31.44140625" customWidth="1"/>
    <col min="3" max="3" width="17.88671875" customWidth="1"/>
    <col min="4" max="4" width="11.44140625" customWidth="1"/>
    <col min="5" max="5" width="9.88671875" customWidth="1"/>
    <col min="6" max="6" width="10" customWidth="1"/>
    <col min="16" max="16" width="13.109375" customWidth="1"/>
    <col min="17" max="17" width="9.5546875" customWidth="1"/>
    <col min="18" max="18" width="9.44140625" customWidth="1"/>
    <col min="19" max="20" width="10.44140625" customWidth="1"/>
    <col min="24" max="24" width="16.5546875" customWidth="1"/>
  </cols>
  <sheetData>
    <row r="1" spans="1:32" ht="125.4" customHeight="1" x14ac:dyDescent="0.3">
      <c r="Q1" s="68" t="s">
        <v>253</v>
      </c>
      <c r="R1" s="69" t="s">
        <v>255</v>
      </c>
      <c r="S1" s="69" t="s">
        <v>256</v>
      </c>
      <c r="T1" s="69" t="s">
        <v>261</v>
      </c>
      <c r="U1" s="69" t="s">
        <v>259</v>
      </c>
      <c r="V1" s="69" t="s">
        <v>263</v>
      </c>
      <c r="W1" s="69" t="s">
        <v>265</v>
      </c>
    </row>
    <row r="2" spans="1:32" ht="15" customHeight="1" x14ac:dyDescent="0.3">
      <c r="Q2" s="70" t="s">
        <v>276</v>
      </c>
      <c r="R2" s="70" t="s">
        <v>281</v>
      </c>
      <c r="S2" s="70" t="s">
        <v>282</v>
      </c>
      <c r="T2" s="70" t="s">
        <v>277</v>
      </c>
      <c r="U2" s="70" t="s">
        <v>279</v>
      </c>
      <c r="V2" s="70" t="s">
        <v>280</v>
      </c>
      <c r="W2" s="70" t="s">
        <v>278</v>
      </c>
      <c r="X2" s="71" t="s">
        <v>275</v>
      </c>
    </row>
    <row r="3" spans="1:32" ht="15" customHeight="1" x14ac:dyDescent="0.3">
      <c r="D3" t="s">
        <v>159</v>
      </c>
      <c r="E3" s="12"/>
      <c r="F3" s="12"/>
      <c r="G3" s="12"/>
      <c r="H3" s="13"/>
      <c r="I3" s="1" t="s">
        <v>160</v>
      </c>
      <c r="J3" s="62"/>
      <c r="K3" s="62"/>
      <c r="L3" s="14"/>
      <c r="M3" s="1" t="s">
        <v>161</v>
      </c>
      <c r="N3" s="62"/>
      <c r="O3" s="62"/>
      <c r="P3" s="63" t="s">
        <v>162</v>
      </c>
      <c r="Q3" s="70"/>
      <c r="R3" s="70"/>
      <c r="S3" s="70"/>
      <c r="T3" s="70"/>
      <c r="U3" s="70"/>
      <c r="V3" s="70"/>
      <c r="W3" s="70"/>
      <c r="X3" s="72"/>
    </row>
    <row r="4" spans="1:32" ht="15" customHeight="1" x14ac:dyDescent="0.3">
      <c r="B4" s="17"/>
      <c r="E4" s="66" t="s">
        <v>163</v>
      </c>
      <c r="F4" s="66"/>
      <c r="G4" s="66"/>
      <c r="H4" s="14"/>
      <c r="I4" s="62"/>
      <c r="J4" s="62"/>
      <c r="K4" s="62"/>
      <c r="L4" s="15"/>
      <c r="M4" s="62"/>
      <c r="N4" s="62"/>
      <c r="O4" s="62"/>
      <c r="P4" s="64"/>
      <c r="Q4" s="73" t="s">
        <v>272</v>
      </c>
      <c r="R4" s="73" t="s">
        <v>283</v>
      </c>
      <c r="S4" s="73" t="s">
        <v>284</v>
      </c>
      <c r="T4" s="73" t="s">
        <v>273</v>
      </c>
      <c r="U4" s="73" t="s">
        <v>285</v>
      </c>
      <c r="V4" s="73" t="s">
        <v>286</v>
      </c>
      <c r="W4" s="73" t="s">
        <v>274</v>
      </c>
      <c r="X4" s="60" t="s">
        <v>270</v>
      </c>
      <c r="Y4" s="18"/>
      <c r="Z4" s="18"/>
      <c r="AA4" s="18"/>
      <c r="AB4" s="18"/>
      <c r="AC4" s="18"/>
      <c r="AD4" s="18"/>
      <c r="AE4" s="18"/>
      <c r="AF4" s="18"/>
    </row>
    <row r="5" spans="1:32" x14ac:dyDescent="0.3">
      <c r="A5" s="16" t="s">
        <v>173</v>
      </c>
      <c r="B5" s="39" t="s">
        <v>164</v>
      </c>
      <c r="C5" s="39" t="s">
        <v>165</v>
      </c>
      <c r="D5" s="39" t="s">
        <v>166</v>
      </c>
      <c r="E5" s="40" t="s">
        <v>167</v>
      </c>
      <c r="F5" s="40" t="s">
        <v>168</v>
      </c>
      <c r="G5" s="40" t="s">
        <v>169</v>
      </c>
      <c r="H5" s="41" t="s">
        <v>170</v>
      </c>
      <c r="I5" s="39" t="s">
        <v>167</v>
      </c>
      <c r="J5" s="39" t="s">
        <v>168</v>
      </c>
      <c r="K5" s="39" t="s">
        <v>169</v>
      </c>
      <c r="L5" s="39" t="s">
        <v>171</v>
      </c>
      <c r="M5" s="39" t="s">
        <v>167</v>
      </c>
      <c r="N5" s="39" t="s">
        <v>168</v>
      </c>
      <c r="O5" s="39" t="s">
        <v>169</v>
      </c>
      <c r="P5" s="65"/>
      <c r="Q5" s="42" t="s">
        <v>252</v>
      </c>
      <c r="R5" s="42" t="s">
        <v>254</v>
      </c>
      <c r="S5" s="42" t="s">
        <v>257</v>
      </c>
      <c r="T5" s="42" t="s">
        <v>260</v>
      </c>
      <c r="U5" s="42" t="s">
        <v>258</v>
      </c>
      <c r="V5" s="42" t="s">
        <v>262</v>
      </c>
      <c r="W5" s="42" t="s">
        <v>264</v>
      </c>
      <c r="X5" s="60" t="s">
        <v>271</v>
      </c>
      <c r="Y5" s="18"/>
      <c r="Z5" s="18"/>
      <c r="AA5" s="18"/>
      <c r="AB5" s="18"/>
      <c r="AC5" s="18"/>
      <c r="AD5" s="18"/>
      <c r="AE5" s="18"/>
      <c r="AF5" s="18"/>
    </row>
    <row r="6" spans="1:32" s="18" customFormat="1" x14ac:dyDescent="0.3">
      <c r="A6" s="37" t="s">
        <v>174</v>
      </c>
      <c r="B6" s="57"/>
      <c r="C6" s="44"/>
      <c r="D6" s="44"/>
      <c r="E6" s="45"/>
      <c r="F6" s="45"/>
      <c r="G6" s="45"/>
      <c r="H6" s="14"/>
      <c r="I6" s="44"/>
      <c r="J6" s="44"/>
      <c r="K6" s="44"/>
      <c r="L6" s="44"/>
      <c r="M6" s="44"/>
      <c r="N6" s="44"/>
      <c r="O6" s="44"/>
      <c r="P6" s="14"/>
      <c r="Q6" s="46"/>
      <c r="R6" s="46"/>
      <c r="S6" s="46"/>
      <c r="T6" s="46"/>
      <c r="U6" s="46"/>
      <c r="V6" s="46"/>
      <c r="W6" s="46"/>
    </row>
    <row r="7" spans="1:32" s="20" customFormat="1" outlineLevel="1" x14ac:dyDescent="0.3">
      <c r="A7" s="38"/>
      <c r="B7" s="48" t="s">
        <v>0</v>
      </c>
      <c r="C7" s="33"/>
      <c r="D7" s="33"/>
      <c r="E7" s="34"/>
      <c r="F7" s="34"/>
      <c r="G7" s="34"/>
      <c r="H7" s="35"/>
      <c r="I7" s="34"/>
      <c r="J7" s="34"/>
      <c r="K7" s="34"/>
      <c r="L7" s="34"/>
      <c r="M7" s="34"/>
      <c r="N7" s="34"/>
      <c r="O7" s="34"/>
      <c r="P7" s="36"/>
      <c r="Q7" s="47"/>
      <c r="R7" s="47"/>
      <c r="S7" s="47"/>
      <c r="T7" s="47"/>
      <c r="U7" s="47"/>
      <c r="V7" s="47"/>
      <c r="W7" s="47"/>
    </row>
    <row r="8" spans="1:32" s="20" customFormat="1" outlineLevel="2" x14ac:dyDescent="0.3">
      <c r="A8" s="38"/>
      <c r="B8" s="5" t="s">
        <v>1</v>
      </c>
      <c r="C8" s="7" t="s">
        <v>2</v>
      </c>
      <c r="D8" s="7" t="s">
        <v>3</v>
      </c>
      <c r="E8" s="3">
        <v>1032</v>
      </c>
      <c r="F8" s="3">
        <v>-1032</v>
      </c>
      <c r="G8" s="3">
        <v>0</v>
      </c>
      <c r="H8" s="4" t="s">
        <v>175</v>
      </c>
      <c r="I8" s="3">
        <v>1032</v>
      </c>
      <c r="J8" s="3">
        <v>-1032</v>
      </c>
      <c r="K8" s="3">
        <v>0</v>
      </c>
      <c r="L8" s="21" t="s">
        <v>5</v>
      </c>
      <c r="M8" s="3">
        <v>1031.9997939928826</v>
      </c>
      <c r="N8" s="3">
        <v>-1031.9999999195907</v>
      </c>
      <c r="O8" s="3">
        <v>-0.65219634240000002</v>
      </c>
      <c r="P8" s="9">
        <v>1888.4728036576</v>
      </c>
      <c r="Q8" s="25"/>
      <c r="R8" s="25"/>
      <c r="S8" s="25"/>
      <c r="T8" s="25"/>
      <c r="U8" s="25"/>
      <c r="V8" s="25"/>
      <c r="W8" s="25"/>
    </row>
    <row r="9" spans="1:32" s="20" customFormat="1" outlineLevel="2" x14ac:dyDescent="0.3">
      <c r="A9" s="19"/>
      <c r="B9" s="5" t="s">
        <v>6</v>
      </c>
      <c r="C9" s="6" t="s">
        <v>7</v>
      </c>
      <c r="D9" s="7" t="s">
        <v>3</v>
      </c>
      <c r="E9" s="3">
        <v>1230</v>
      </c>
      <c r="F9" s="3">
        <v>-1253</v>
      </c>
      <c r="G9" s="3">
        <v>0</v>
      </c>
      <c r="H9" s="4" t="s">
        <v>175</v>
      </c>
      <c r="I9" s="3">
        <v>1230</v>
      </c>
      <c r="J9" s="3">
        <v>-1253</v>
      </c>
      <c r="K9" s="3">
        <v>0</v>
      </c>
      <c r="L9" s="21" t="s">
        <v>5</v>
      </c>
      <c r="M9" s="3">
        <v>1229.999754290395</v>
      </c>
      <c r="N9" s="3">
        <v>-1252.9999999023712</v>
      </c>
      <c r="O9" s="3">
        <v>-0.77761414959999997</v>
      </c>
      <c r="P9" s="24">
        <v>1888.3473858504001</v>
      </c>
      <c r="Q9" s="26"/>
      <c r="R9" s="25"/>
      <c r="S9" s="25"/>
      <c r="T9" s="25"/>
      <c r="U9" s="25"/>
      <c r="V9" s="25"/>
      <c r="W9" s="25"/>
    </row>
    <row r="10" spans="1:32" s="20" customFormat="1" outlineLevel="2" x14ac:dyDescent="0.3">
      <c r="A10" s="19"/>
      <c r="B10" s="5" t="s">
        <v>8</v>
      </c>
      <c r="C10" s="6" t="s">
        <v>9</v>
      </c>
      <c r="D10" s="7" t="s">
        <v>3</v>
      </c>
      <c r="E10" s="3">
        <v>1258.5999999999999</v>
      </c>
      <c r="F10" s="3">
        <v>-1229.4000000000001</v>
      </c>
      <c r="G10" s="3">
        <v>0</v>
      </c>
      <c r="H10" s="4" t="s">
        <v>175</v>
      </c>
      <c r="I10" s="3">
        <v>1258.5999999999999</v>
      </c>
      <c r="J10" s="3">
        <v>-1229.4000000000001</v>
      </c>
      <c r="K10" s="3">
        <v>0</v>
      </c>
      <c r="L10" s="21" t="s">
        <v>5</v>
      </c>
      <c r="M10" s="3">
        <v>1258.5997489849615</v>
      </c>
      <c r="N10" s="3">
        <v>-1229.3999999042101</v>
      </c>
      <c r="O10" s="3">
        <v>-0.79503696008000002</v>
      </c>
      <c r="P10" s="24">
        <v>1888.3299630399199</v>
      </c>
      <c r="Q10" s="26"/>
      <c r="R10" s="25"/>
      <c r="S10" s="25"/>
      <c r="T10" s="25"/>
      <c r="U10" s="25"/>
      <c r="V10" s="25"/>
      <c r="W10" s="25"/>
    </row>
    <row r="11" spans="1:32" s="20" customFormat="1" outlineLevel="2" x14ac:dyDescent="0.3">
      <c r="A11" s="19"/>
      <c r="B11" s="5" t="s">
        <v>10</v>
      </c>
      <c r="C11" s="6" t="s">
        <v>176</v>
      </c>
      <c r="D11" s="7" t="s">
        <v>12</v>
      </c>
      <c r="E11" s="3">
        <v>850</v>
      </c>
      <c r="F11" s="3">
        <v>-850</v>
      </c>
      <c r="G11" s="3">
        <v>0</v>
      </c>
      <c r="H11" s="4" t="s">
        <v>175</v>
      </c>
      <c r="I11" s="3">
        <v>850</v>
      </c>
      <c r="J11" s="3">
        <v>-850</v>
      </c>
      <c r="K11" s="3">
        <v>0</v>
      </c>
      <c r="L11" s="21" t="s">
        <v>5</v>
      </c>
      <c r="M11" s="3">
        <v>849.99983032359501</v>
      </c>
      <c r="N11" s="3">
        <v>-849.99999993377139</v>
      </c>
      <c r="O11" s="3">
        <v>-0.53717722000000001</v>
      </c>
      <c r="P11" s="24">
        <v>1888.5878227799999</v>
      </c>
      <c r="Q11" s="25"/>
      <c r="R11" s="25"/>
      <c r="S11" s="25"/>
      <c r="T11" s="25"/>
      <c r="U11" s="25"/>
      <c r="V11" s="25"/>
      <c r="W11" s="25"/>
    </row>
    <row r="12" spans="1:32" s="20" customFormat="1" outlineLevel="2" x14ac:dyDescent="0.3">
      <c r="A12" s="19"/>
      <c r="B12" s="5" t="s">
        <v>13</v>
      </c>
      <c r="C12" s="6" t="s">
        <v>177</v>
      </c>
      <c r="D12" s="7" t="s">
        <v>12</v>
      </c>
      <c r="E12" s="3">
        <v>637.86796564403573</v>
      </c>
      <c r="F12" s="3">
        <v>-1062.1320343559644</v>
      </c>
      <c r="G12" s="3">
        <v>0</v>
      </c>
      <c r="H12" s="4" t="s">
        <v>175</v>
      </c>
      <c r="I12" s="3">
        <v>637.86796564403573</v>
      </c>
      <c r="J12" s="3">
        <v>-1062.1320343559644</v>
      </c>
      <c r="K12" s="3">
        <v>0</v>
      </c>
      <c r="L12" s="21" t="s">
        <v>5</v>
      </c>
      <c r="M12" s="3">
        <v>637.86783503231766</v>
      </c>
      <c r="N12" s="3">
        <v>-1062.1320342732072</v>
      </c>
      <c r="O12" s="3">
        <v>-0.40841163264809605</v>
      </c>
      <c r="P12" s="24">
        <v>1888.716588367352</v>
      </c>
      <c r="Q12" s="25"/>
      <c r="R12" s="25"/>
      <c r="S12" s="25"/>
      <c r="T12" s="25"/>
      <c r="U12" s="25"/>
      <c r="V12" s="25"/>
      <c r="W12" s="25"/>
    </row>
    <row r="13" spans="1:32" s="20" customFormat="1" outlineLevel="2" x14ac:dyDescent="0.3">
      <c r="A13" s="19"/>
      <c r="B13" s="5" t="s">
        <v>178</v>
      </c>
      <c r="C13" s="6" t="s">
        <v>179</v>
      </c>
      <c r="D13" s="7" t="s">
        <v>3</v>
      </c>
      <c r="E13" s="3">
        <v>-6147.5</v>
      </c>
      <c r="F13" s="3">
        <v>469.9</v>
      </c>
      <c r="G13" s="3">
        <v>-913.89067</v>
      </c>
      <c r="H13" s="4" t="s">
        <v>180</v>
      </c>
      <c r="I13" s="3">
        <v>13974.5</v>
      </c>
      <c r="J13" s="3">
        <v>469.9</v>
      </c>
      <c r="K13" s="3">
        <v>-913.89067</v>
      </c>
      <c r="L13" s="21" t="s">
        <v>5</v>
      </c>
      <c r="M13" s="3">
        <v>-6148.0649628780957</v>
      </c>
      <c r="N13" s="3">
        <v>469.91140824339897</v>
      </c>
      <c r="O13" s="3">
        <v>-910.07631393521137</v>
      </c>
      <c r="P13" s="24">
        <v>979.04868606478863</v>
      </c>
      <c r="Q13" s="25"/>
      <c r="R13" s="25"/>
      <c r="S13" s="25"/>
      <c r="T13" s="25"/>
      <c r="U13" s="25"/>
      <c r="V13" s="25"/>
      <c r="W13" s="25"/>
    </row>
    <row r="14" spans="1:32" s="20" customFormat="1" outlineLevel="2" x14ac:dyDescent="0.3">
      <c r="A14" s="19"/>
      <c r="B14" s="5" t="s">
        <v>181</v>
      </c>
      <c r="C14" s="6" t="s">
        <v>182</v>
      </c>
      <c r="D14" s="7" t="s">
        <v>3</v>
      </c>
      <c r="E14" s="3">
        <v>-5893.5</v>
      </c>
      <c r="F14" s="3">
        <v>514.9</v>
      </c>
      <c r="G14" s="3">
        <v>-913.89067</v>
      </c>
      <c r="H14" s="4" t="s">
        <v>175</v>
      </c>
      <c r="I14" s="3">
        <v>-5893.5</v>
      </c>
      <c r="J14" s="3">
        <v>514.9</v>
      </c>
      <c r="K14" s="3">
        <v>-913.89067</v>
      </c>
      <c r="L14" s="21" t="s">
        <v>5</v>
      </c>
      <c r="M14" s="3">
        <v>-5894.065011269141</v>
      </c>
      <c r="N14" s="3">
        <v>514.91140823989281</v>
      </c>
      <c r="O14" s="3">
        <v>-910.23310265121131</v>
      </c>
      <c r="P14" s="24">
        <v>978.89189734878869</v>
      </c>
      <c r="Q14" s="25"/>
      <c r="R14" s="25"/>
      <c r="S14" s="25"/>
      <c r="T14" s="25"/>
      <c r="U14" s="25"/>
      <c r="V14" s="25"/>
      <c r="W14" s="26">
        <f>P14</f>
        <v>978.89189734878869</v>
      </c>
    </row>
    <row r="15" spans="1:32" s="20" customFormat="1" outlineLevel="2" x14ac:dyDescent="0.3">
      <c r="A15" s="19"/>
      <c r="B15" s="5" t="s">
        <v>183</v>
      </c>
      <c r="C15" s="6" t="s">
        <v>184</v>
      </c>
      <c r="D15" s="7" t="s">
        <v>3</v>
      </c>
      <c r="E15" s="3">
        <v>-5918</v>
      </c>
      <c r="F15" s="3">
        <v>426.8</v>
      </c>
      <c r="G15" s="3">
        <v>-913.89067</v>
      </c>
      <c r="H15" s="4" t="s">
        <v>175</v>
      </c>
      <c r="I15" s="3">
        <v>-5918</v>
      </c>
      <c r="J15" s="3">
        <v>426.8</v>
      </c>
      <c r="K15" s="3">
        <v>-913.89067</v>
      </c>
      <c r="L15" s="21" t="s">
        <v>5</v>
      </c>
      <c r="M15" s="3">
        <v>-5918.5650072492381</v>
      </c>
      <c r="N15" s="3">
        <v>426.8114082467572</v>
      </c>
      <c r="O15" s="3">
        <v>-910.21902491613139</v>
      </c>
      <c r="P15" s="24">
        <v>978.90597508386861</v>
      </c>
      <c r="Q15" s="25"/>
      <c r="R15" s="25"/>
      <c r="S15" s="25"/>
      <c r="T15" s="25"/>
      <c r="U15" s="25"/>
      <c r="V15" s="25"/>
      <c r="W15" s="25"/>
    </row>
    <row r="16" spans="1:32" s="20" customFormat="1" outlineLevel="2" x14ac:dyDescent="0.3">
      <c r="A16" s="19"/>
      <c r="B16" s="5" t="s">
        <v>185</v>
      </c>
      <c r="C16" s="6" t="s">
        <v>186</v>
      </c>
      <c r="D16" s="7" t="s">
        <v>12</v>
      </c>
      <c r="E16" s="3">
        <v>-19200</v>
      </c>
      <c r="F16" s="3">
        <v>75</v>
      </c>
      <c r="G16" s="3">
        <v>-157</v>
      </c>
      <c r="H16" s="4" t="s">
        <v>180</v>
      </c>
      <c r="I16" s="3">
        <v>922</v>
      </c>
      <c r="J16" s="3">
        <v>75</v>
      </c>
      <c r="K16" s="3">
        <v>-157</v>
      </c>
      <c r="L16" s="21" t="s">
        <v>5</v>
      </c>
      <c r="M16" s="3">
        <v>-19200.093575138806</v>
      </c>
      <c r="N16" s="3">
        <v>75.001959856556297</v>
      </c>
      <c r="O16" s="3">
        <v>-145.104825621652</v>
      </c>
      <c r="P16" s="24">
        <v>1744.020174378348</v>
      </c>
      <c r="Q16" s="25"/>
      <c r="R16" s="25"/>
      <c r="S16" s="25"/>
      <c r="T16" s="25"/>
      <c r="U16" s="25"/>
      <c r="V16" s="25"/>
      <c r="W16" s="25"/>
    </row>
    <row r="17" spans="1:23" s="20" customFormat="1" outlineLevel="2" x14ac:dyDescent="0.3">
      <c r="A17" s="19"/>
      <c r="B17" s="5" t="s">
        <v>46</v>
      </c>
      <c r="C17" s="6" t="s">
        <v>47</v>
      </c>
      <c r="D17" s="7" t="s">
        <v>3</v>
      </c>
      <c r="E17" s="3">
        <v>-6147.5</v>
      </c>
      <c r="F17" s="3">
        <v>-336.79399999999998</v>
      </c>
      <c r="G17" s="3">
        <v>-977.37887999999998</v>
      </c>
      <c r="H17" s="4" t="s">
        <v>180</v>
      </c>
      <c r="I17" s="3">
        <v>13974.5</v>
      </c>
      <c r="J17" s="3">
        <v>-336.79399999999998</v>
      </c>
      <c r="K17" s="3">
        <v>-977.37887999999998</v>
      </c>
      <c r="L17" s="21" t="s">
        <v>5</v>
      </c>
      <c r="M17" s="3">
        <v>-6148.1042994277159</v>
      </c>
      <c r="N17" s="3">
        <v>-336.78179915772353</v>
      </c>
      <c r="O17" s="3">
        <v>-973.57458187030147</v>
      </c>
      <c r="P17" s="24">
        <v>915.55041812969853</v>
      </c>
      <c r="Q17" s="25"/>
      <c r="R17" s="25"/>
      <c r="S17" s="25"/>
      <c r="T17" s="25"/>
      <c r="U17" s="25"/>
      <c r="V17" s="25"/>
      <c r="W17" s="25"/>
    </row>
    <row r="18" spans="1:23" s="20" customFormat="1" outlineLevel="2" x14ac:dyDescent="0.3">
      <c r="A18" s="19"/>
      <c r="B18" s="5" t="s">
        <v>48</v>
      </c>
      <c r="C18" s="6" t="s">
        <v>49</v>
      </c>
      <c r="D18" s="7" t="s">
        <v>3</v>
      </c>
      <c r="E18" s="3">
        <v>-5893.5</v>
      </c>
      <c r="F18" s="3">
        <v>-336.79399999999993</v>
      </c>
      <c r="G18" s="3">
        <v>-977.37887999999998</v>
      </c>
      <c r="H18" s="4" t="s">
        <v>175</v>
      </c>
      <c r="I18" s="3">
        <v>-5893.5</v>
      </c>
      <c r="J18" s="3">
        <v>-336.79399999999993</v>
      </c>
      <c r="K18" s="3">
        <v>-977.37887999999998</v>
      </c>
      <c r="L18" s="21" t="s">
        <v>5</v>
      </c>
      <c r="M18" s="3">
        <v>-5894.1043481667593</v>
      </c>
      <c r="N18" s="3">
        <v>-336.78179915772347</v>
      </c>
      <c r="O18" s="3">
        <v>-973.73193233030145</v>
      </c>
      <c r="P18" s="24">
        <v>915.39306766969855</v>
      </c>
      <c r="Q18" s="25"/>
      <c r="R18" s="25"/>
      <c r="S18" s="25"/>
      <c r="T18" s="26">
        <f>P18</f>
        <v>915.39306766969855</v>
      </c>
      <c r="U18" s="25"/>
      <c r="V18" s="25"/>
      <c r="W18" s="25"/>
    </row>
    <row r="19" spans="1:23" s="20" customFormat="1" outlineLevel="2" x14ac:dyDescent="0.3">
      <c r="A19" s="19"/>
      <c r="B19" s="5" t="s">
        <v>50</v>
      </c>
      <c r="C19" s="6" t="s">
        <v>51</v>
      </c>
      <c r="D19" s="7" t="s">
        <v>3</v>
      </c>
      <c r="E19" s="3">
        <v>-6147.5</v>
      </c>
      <c r="F19" s="3">
        <v>-336.79399999999998</v>
      </c>
      <c r="G19" s="3">
        <v>777.37890000000004</v>
      </c>
      <c r="H19" s="4" t="s">
        <v>180</v>
      </c>
      <c r="I19" s="3">
        <v>13974.5</v>
      </c>
      <c r="J19" s="3">
        <v>-336.79399999999998</v>
      </c>
      <c r="K19" s="3">
        <v>777.37890000000004</v>
      </c>
      <c r="L19" s="21" t="s">
        <v>5</v>
      </c>
      <c r="M19" s="3">
        <v>-6147.0172445305834</v>
      </c>
      <c r="N19" s="3">
        <v>-336.80370415004279</v>
      </c>
      <c r="O19" s="3">
        <v>781.18286127937597</v>
      </c>
      <c r="P19" s="24">
        <v>2670.3078612793761</v>
      </c>
      <c r="Q19" s="25"/>
      <c r="R19" s="25"/>
      <c r="S19" s="25"/>
      <c r="T19" s="25"/>
      <c r="U19" s="25"/>
      <c r="V19" s="25"/>
      <c r="W19" s="25"/>
    </row>
    <row r="20" spans="1:23" s="20" customFormat="1" outlineLevel="2" x14ac:dyDescent="0.3">
      <c r="A20" s="19"/>
      <c r="B20" s="5" t="s">
        <v>52</v>
      </c>
      <c r="C20" s="6" t="s">
        <v>53</v>
      </c>
      <c r="D20" s="7" t="s">
        <v>3</v>
      </c>
      <c r="E20" s="3">
        <v>-5918</v>
      </c>
      <c r="F20" s="3">
        <v>-336.3</v>
      </c>
      <c r="G20" s="3">
        <v>782.6</v>
      </c>
      <c r="H20" s="4" t="s">
        <v>175</v>
      </c>
      <c r="I20" s="3">
        <v>-5918</v>
      </c>
      <c r="J20" s="3">
        <v>-336.3</v>
      </c>
      <c r="K20" s="3">
        <v>782.6</v>
      </c>
      <c r="L20" s="21" t="s">
        <v>5</v>
      </c>
      <c r="M20" s="3">
        <v>-5917.5140541453611</v>
      </c>
      <c r="N20" s="3">
        <v>-336.30976932611685</v>
      </c>
      <c r="O20" s="3">
        <v>786.26179348881362</v>
      </c>
      <c r="P20" s="24">
        <v>2675.3867934888135</v>
      </c>
      <c r="Q20" s="25"/>
      <c r="R20" s="25"/>
      <c r="S20" s="25"/>
      <c r="T20" s="25"/>
      <c r="U20" s="26">
        <f>P20</f>
        <v>2675.3867934888135</v>
      </c>
      <c r="V20" s="25"/>
      <c r="W20" s="25"/>
    </row>
    <row r="21" spans="1:23" s="20" customFormat="1" outlineLevel="2" x14ac:dyDescent="0.3">
      <c r="A21" s="19"/>
      <c r="B21" s="5" t="s">
        <v>187</v>
      </c>
      <c r="C21" s="6" t="s">
        <v>188</v>
      </c>
      <c r="D21" s="7" t="s">
        <v>3</v>
      </c>
      <c r="E21" s="3">
        <v>-17703.100000000002</v>
      </c>
      <c r="F21" s="3">
        <v>-469.9</v>
      </c>
      <c r="G21" s="3">
        <v>-913.89067</v>
      </c>
      <c r="H21" s="4" t="s">
        <v>189</v>
      </c>
      <c r="I21" s="3">
        <v>-13872.100000000002</v>
      </c>
      <c r="J21" s="3">
        <v>-469.9</v>
      </c>
      <c r="K21" s="3">
        <v>-913.89067</v>
      </c>
      <c r="L21" s="21" t="s">
        <v>5</v>
      </c>
      <c r="M21" s="3">
        <v>-17703.662752787994</v>
      </c>
      <c r="N21" s="3">
        <v>-469.88859168337552</v>
      </c>
      <c r="O21" s="3">
        <v>-902.9294670025713</v>
      </c>
      <c r="P21" s="24">
        <v>986.1955329974287</v>
      </c>
      <c r="Q21" s="25"/>
      <c r="R21" s="25"/>
      <c r="S21" s="25"/>
      <c r="T21" s="25"/>
      <c r="U21" s="25"/>
      <c r="V21" s="25"/>
      <c r="W21" s="25"/>
    </row>
    <row r="22" spans="1:23" s="20" customFormat="1" outlineLevel="2" x14ac:dyDescent="0.3">
      <c r="A22" s="19"/>
      <c r="B22" s="5" t="s">
        <v>190</v>
      </c>
      <c r="C22" s="6" t="s">
        <v>191</v>
      </c>
      <c r="D22" s="7" t="s">
        <v>3</v>
      </c>
      <c r="E22" s="3">
        <v>-17957.100000000002</v>
      </c>
      <c r="F22" s="3">
        <v>-426.9</v>
      </c>
      <c r="G22" s="3">
        <v>-913.89067</v>
      </c>
      <c r="H22" s="4" t="s">
        <v>175</v>
      </c>
      <c r="I22" s="3">
        <v>-17957.100000000002</v>
      </c>
      <c r="J22" s="3">
        <v>-426.9</v>
      </c>
      <c r="K22" s="3">
        <v>-913.89067</v>
      </c>
      <c r="L22" s="21" t="s">
        <v>5</v>
      </c>
      <c r="M22" s="3">
        <v>-17957.662703716414</v>
      </c>
      <c r="N22" s="3">
        <v>-426.88859168672593</v>
      </c>
      <c r="O22" s="3">
        <v>-902.77157976497131</v>
      </c>
      <c r="P22" s="24">
        <v>986.35342023502869</v>
      </c>
      <c r="Q22" s="25"/>
      <c r="R22" s="25"/>
      <c r="S22" s="25"/>
      <c r="T22" s="25"/>
      <c r="U22" s="25"/>
      <c r="V22" s="25"/>
      <c r="W22" s="26">
        <f>P22</f>
        <v>986.35342023502869</v>
      </c>
    </row>
    <row r="23" spans="1:23" s="20" customFormat="1" outlineLevel="2" x14ac:dyDescent="0.3">
      <c r="A23" s="19"/>
      <c r="B23" s="5" t="s">
        <v>192</v>
      </c>
      <c r="C23" s="6" t="s">
        <v>193</v>
      </c>
      <c r="D23" s="7" t="s">
        <v>3</v>
      </c>
      <c r="E23" s="3">
        <v>-17957</v>
      </c>
      <c r="F23" s="3">
        <v>-528.9</v>
      </c>
      <c r="G23" s="3">
        <v>-913.89067</v>
      </c>
      <c r="H23" s="4" t="s">
        <v>175</v>
      </c>
      <c r="I23" s="3">
        <v>-17957</v>
      </c>
      <c r="J23" s="3">
        <v>-528.9</v>
      </c>
      <c r="K23" s="3">
        <v>-913.89067</v>
      </c>
      <c r="L23" s="21" t="s">
        <v>5</v>
      </c>
      <c r="M23" s="3">
        <v>-17957.5627045244</v>
      </c>
      <c r="N23" s="3">
        <v>-528.88859167877843</v>
      </c>
      <c r="O23" s="3">
        <v>-902.77291500037131</v>
      </c>
      <c r="P23" s="24">
        <v>986.35208499962869</v>
      </c>
      <c r="Q23" s="25"/>
      <c r="R23" s="25"/>
      <c r="S23" s="25"/>
      <c r="T23" s="25"/>
      <c r="U23" s="25"/>
      <c r="V23" s="25"/>
      <c r="W23" s="25"/>
    </row>
    <row r="24" spans="1:23" s="20" customFormat="1" outlineLevel="2" x14ac:dyDescent="0.3">
      <c r="A24" s="19"/>
      <c r="B24" s="5" t="s">
        <v>194</v>
      </c>
      <c r="C24" s="6" t="s">
        <v>195</v>
      </c>
      <c r="D24" s="7" t="s">
        <v>12</v>
      </c>
      <c r="E24" s="3">
        <v>-4700</v>
      </c>
      <c r="F24" s="3">
        <v>154</v>
      </c>
      <c r="G24" s="3">
        <v>-225</v>
      </c>
      <c r="H24" s="4" t="s">
        <v>189</v>
      </c>
      <c r="I24" s="3">
        <v>-869</v>
      </c>
      <c r="J24" s="3">
        <v>154</v>
      </c>
      <c r="K24" s="3">
        <v>-225</v>
      </c>
      <c r="L24" s="21" t="s">
        <v>5</v>
      </c>
      <c r="M24" s="3">
        <v>-4700.1384821948723</v>
      </c>
      <c r="N24" s="3">
        <v>154.00280870800091</v>
      </c>
      <c r="O24" s="3">
        <v>-222.0864313953</v>
      </c>
      <c r="P24" s="24">
        <v>1667.0385686047</v>
      </c>
      <c r="Q24" s="25"/>
      <c r="R24" s="25"/>
      <c r="S24" s="25"/>
      <c r="T24" s="25"/>
      <c r="U24" s="25"/>
      <c r="V24" s="25"/>
      <c r="W24" s="25"/>
    </row>
    <row r="25" spans="1:23" s="20" customFormat="1" outlineLevel="2" x14ac:dyDescent="0.3">
      <c r="A25" s="19"/>
      <c r="B25" s="5" t="s">
        <v>63</v>
      </c>
      <c r="C25" s="6" t="s">
        <v>64</v>
      </c>
      <c r="D25" s="7" t="s">
        <v>3</v>
      </c>
      <c r="E25" s="3">
        <v>-367.21</v>
      </c>
      <c r="F25" s="3">
        <v>-6147.5</v>
      </c>
      <c r="G25" s="3">
        <v>-965.09</v>
      </c>
      <c r="H25" s="4" t="s">
        <v>196</v>
      </c>
      <c r="I25" s="3">
        <v>-367.21</v>
      </c>
      <c r="J25" s="3">
        <v>13974.5</v>
      </c>
      <c r="K25" s="3">
        <v>-965.09</v>
      </c>
      <c r="L25" s="21" t="s">
        <v>5</v>
      </c>
      <c r="M25" s="3">
        <v>-367.80784068210369</v>
      </c>
      <c r="N25" s="3">
        <v>-6147.4879521095227</v>
      </c>
      <c r="O25" s="3">
        <v>-964.93907228656326</v>
      </c>
      <c r="P25" s="24">
        <v>924.18592771343674</v>
      </c>
      <c r="Q25" s="25"/>
      <c r="R25" s="25"/>
      <c r="S25" s="25"/>
      <c r="T25" s="25"/>
      <c r="U25" s="25"/>
      <c r="V25" s="25"/>
      <c r="W25" s="25"/>
    </row>
    <row r="26" spans="1:23" s="20" customFormat="1" outlineLevel="2" x14ac:dyDescent="0.3">
      <c r="A26" s="19"/>
      <c r="B26" s="5" t="s">
        <v>66</v>
      </c>
      <c r="C26" s="6" t="s">
        <v>67</v>
      </c>
      <c r="D26" s="7" t="s">
        <v>3</v>
      </c>
      <c r="E26" s="3">
        <v>-367.21</v>
      </c>
      <c r="F26" s="3">
        <v>-5893.5</v>
      </c>
      <c r="G26" s="3">
        <v>-965.09</v>
      </c>
      <c r="H26" s="4" t="s">
        <v>175</v>
      </c>
      <c r="I26" s="3">
        <v>-367.21</v>
      </c>
      <c r="J26" s="3">
        <v>-5893.5</v>
      </c>
      <c r="K26" s="3">
        <v>-965.09</v>
      </c>
      <c r="L26" s="21" t="s">
        <v>5</v>
      </c>
      <c r="M26" s="3">
        <v>-367.80783871784547</v>
      </c>
      <c r="N26" s="3">
        <v>-5893.4879521293133</v>
      </c>
      <c r="O26" s="3">
        <v>-964.9359015537633</v>
      </c>
      <c r="P26" s="24">
        <v>924.1890984462367</v>
      </c>
      <c r="Q26" s="25"/>
      <c r="R26" s="25"/>
      <c r="S26" s="25"/>
      <c r="T26" s="26">
        <f>P26</f>
        <v>924.1890984462367</v>
      </c>
      <c r="U26" s="25"/>
      <c r="V26" s="25"/>
      <c r="W26" s="25"/>
    </row>
    <row r="27" spans="1:23" s="20" customFormat="1" outlineLevel="2" x14ac:dyDescent="0.3">
      <c r="A27" s="19"/>
      <c r="B27" s="5" t="s">
        <v>68</v>
      </c>
      <c r="C27" s="6" t="s">
        <v>69</v>
      </c>
      <c r="D27" s="7" t="s">
        <v>3</v>
      </c>
      <c r="E27" s="3">
        <v>-367.21</v>
      </c>
      <c r="F27" s="3">
        <v>-6147.5</v>
      </c>
      <c r="G27" s="3">
        <v>765.09</v>
      </c>
      <c r="H27" s="4" t="s">
        <v>196</v>
      </c>
      <c r="I27" s="3">
        <v>-367.21</v>
      </c>
      <c r="J27" s="3">
        <v>13974.5</v>
      </c>
      <c r="K27" s="3">
        <v>765.09</v>
      </c>
      <c r="L27" s="21" t="s">
        <v>5</v>
      </c>
      <c r="M27" s="3">
        <v>-366.73601147390372</v>
      </c>
      <c r="N27" s="3">
        <v>-6147.5095502924987</v>
      </c>
      <c r="O27" s="3">
        <v>765.24059558116323</v>
      </c>
      <c r="P27" s="24">
        <v>2654.3655955811632</v>
      </c>
      <c r="Q27" s="25"/>
      <c r="R27" s="25"/>
      <c r="S27" s="25"/>
      <c r="T27" s="25"/>
      <c r="U27" s="25"/>
      <c r="V27" s="25"/>
      <c r="W27" s="25"/>
    </row>
    <row r="28" spans="1:23" s="20" customFormat="1" outlineLevel="2" x14ac:dyDescent="0.3">
      <c r="A28" s="19"/>
      <c r="B28" s="5" t="s">
        <v>70</v>
      </c>
      <c r="C28" s="6" t="s">
        <v>71</v>
      </c>
      <c r="D28" s="7" t="s">
        <v>3</v>
      </c>
      <c r="E28" s="3">
        <v>-368.6</v>
      </c>
      <c r="F28" s="3">
        <v>-5893.5</v>
      </c>
      <c r="G28" s="3">
        <v>772</v>
      </c>
      <c r="H28" s="4" t="s">
        <v>175</v>
      </c>
      <c r="I28" s="3">
        <v>-368.6</v>
      </c>
      <c r="J28" s="3">
        <v>-5893.5</v>
      </c>
      <c r="K28" s="3">
        <v>772</v>
      </c>
      <c r="L28" s="21" t="s">
        <v>5</v>
      </c>
      <c r="M28" s="3">
        <v>-368.12172856702398</v>
      </c>
      <c r="N28" s="3">
        <v>-5893.5096365712016</v>
      </c>
      <c r="O28" s="3">
        <v>772.15462607859206</v>
      </c>
      <c r="P28" s="24">
        <v>2661.2796260785922</v>
      </c>
      <c r="Q28" s="25"/>
      <c r="R28" s="25"/>
      <c r="S28" s="25"/>
      <c r="T28" s="25"/>
      <c r="U28" s="25"/>
      <c r="V28" s="26">
        <f>P28</f>
        <v>2661.2796260785922</v>
      </c>
      <c r="W28" s="25"/>
    </row>
    <row r="29" spans="1:23" s="20" customFormat="1" outlineLevel="2" x14ac:dyDescent="0.3">
      <c r="A29" s="19"/>
      <c r="B29" s="5" t="s">
        <v>197</v>
      </c>
      <c r="C29" s="6" t="s">
        <v>198</v>
      </c>
      <c r="D29" s="7" t="s">
        <v>3</v>
      </c>
      <c r="E29" s="3">
        <v>469.9</v>
      </c>
      <c r="F29" s="3">
        <v>-17703.100000000002</v>
      </c>
      <c r="G29" s="3">
        <v>-913.89067</v>
      </c>
      <c r="H29" s="4" t="s">
        <v>199</v>
      </c>
      <c r="I29" s="3">
        <v>469.9</v>
      </c>
      <c r="J29" s="3">
        <v>-13872.100000000002</v>
      </c>
      <c r="K29" s="3">
        <v>-913.89067</v>
      </c>
      <c r="L29" s="21" t="s">
        <v>5</v>
      </c>
      <c r="M29" s="3">
        <v>469.33362679822704</v>
      </c>
      <c r="N29" s="3">
        <v>-17703.088590340638</v>
      </c>
      <c r="O29" s="3">
        <v>-914.40258425481136</v>
      </c>
      <c r="P29" s="24">
        <v>974.72241574518864</v>
      </c>
      <c r="Q29" s="25"/>
      <c r="R29" s="25"/>
      <c r="S29" s="25"/>
      <c r="T29" s="25"/>
      <c r="U29" s="25"/>
      <c r="V29" s="25"/>
      <c r="W29" s="25"/>
    </row>
    <row r="30" spans="1:23" s="20" customFormat="1" outlineLevel="2" x14ac:dyDescent="0.3">
      <c r="A30" s="19"/>
      <c r="B30" s="5" t="s">
        <v>200</v>
      </c>
      <c r="C30" s="6" t="s">
        <v>201</v>
      </c>
      <c r="D30" s="7" t="s">
        <v>3</v>
      </c>
      <c r="E30" s="3">
        <v>514.9</v>
      </c>
      <c r="F30" s="3">
        <v>-17957.100000000002</v>
      </c>
      <c r="G30" s="3">
        <v>-913.89</v>
      </c>
      <c r="H30" s="4" t="s">
        <v>175</v>
      </c>
      <c r="I30" s="3">
        <v>514.9</v>
      </c>
      <c r="J30" s="3">
        <v>-17957.100000000002</v>
      </c>
      <c r="K30" s="3">
        <v>-913.89</v>
      </c>
      <c r="L30" s="21" t="s">
        <v>5</v>
      </c>
      <c r="M30" s="3">
        <v>514.33361661415711</v>
      </c>
      <c r="N30" s="3">
        <v>-17957.088590329211</v>
      </c>
      <c r="O30" s="3">
        <v>-914.43296203774003</v>
      </c>
      <c r="P30" s="24">
        <v>974.69203796225997</v>
      </c>
      <c r="Q30" s="25"/>
      <c r="R30" s="25"/>
      <c r="S30" s="25"/>
      <c r="T30" s="25"/>
      <c r="U30" s="25"/>
      <c r="V30" s="25"/>
      <c r="W30" s="26">
        <f>P30</f>
        <v>974.69203796225997</v>
      </c>
    </row>
    <row r="31" spans="1:23" s="20" customFormat="1" outlineLevel="2" x14ac:dyDescent="0.3">
      <c r="A31" s="19"/>
      <c r="B31" s="5" t="s">
        <v>202</v>
      </c>
      <c r="C31" s="6" t="s">
        <v>203</v>
      </c>
      <c r="D31" s="7" t="s">
        <v>3</v>
      </c>
      <c r="E31" s="11">
        <v>431.6</v>
      </c>
      <c r="F31" s="11">
        <v>-17957.100000000002</v>
      </c>
      <c r="G31" s="11">
        <v>-913.89</v>
      </c>
      <c r="H31" s="4" t="s">
        <v>175</v>
      </c>
      <c r="I31" s="3">
        <v>431.6</v>
      </c>
      <c r="J31" s="3">
        <v>-17957.100000000002</v>
      </c>
      <c r="K31" s="3">
        <v>-913.89</v>
      </c>
      <c r="L31" s="21" t="s">
        <v>5</v>
      </c>
      <c r="M31" s="3">
        <v>431.03363259826102</v>
      </c>
      <c r="N31" s="3">
        <v>-17957.088590329211</v>
      </c>
      <c r="O31" s="3">
        <v>-914.38135852074004</v>
      </c>
      <c r="P31" s="24">
        <v>974.74364147925996</v>
      </c>
      <c r="Q31" s="25"/>
      <c r="R31" s="25"/>
      <c r="S31" s="25"/>
      <c r="T31" s="25"/>
      <c r="U31" s="25"/>
      <c r="V31" s="25"/>
      <c r="W31" s="25"/>
    </row>
    <row r="32" spans="1:23" s="20" customFormat="1" outlineLevel="2" x14ac:dyDescent="0.3">
      <c r="A32" s="19"/>
      <c r="B32" s="5" t="s">
        <v>204</v>
      </c>
      <c r="C32" s="6" t="s">
        <v>205</v>
      </c>
      <c r="D32" s="7" t="s">
        <v>12</v>
      </c>
      <c r="E32" s="3">
        <v>114</v>
      </c>
      <c r="F32" s="3">
        <v>-4700</v>
      </c>
      <c r="G32" s="3">
        <v>-225</v>
      </c>
      <c r="H32" s="4" t="s">
        <v>199</v>
      </c>
      <c r="I32" s="3">
        <v>114</v>
      </c>
      <c r="J32" s="3">
        <v>-869</v>
      </c>
      <c r="K32" s="3">
        <v>-225</v>
      </c>
      <c r="L32" s="21" t="s">
        <v>5</v>
      </c>
      <c r="M32" s="3">
        <v>113.860556528486</v>
      </c>
      <c r="N32" s="3">
        <v>-4699.9971909137948</v>
      </c>
      <c r="O32" s="3">
        <v>-225.12924970809999</v>
      </c>
      <c r="P32" s="24">
        <v>1663.9957502919001</v>
      </c>
      <c r="Q32" s="26"/>
      <c r="R32" s="25"/>
      <c r="S32" s="25"/>
      <c r="T32" s="25"/>
      <c r="U32" s="25"/>
      <c r="V32" s="25"/>
      <c r="W32" s="25"/>
    </row>
    <row r="33" spans="1:23" s="20" customFormat="1" outlineLevel="2" x14ac:dyDescent="0.3">
      <c r="A33" s="19"/>
      <c r="B33" s="5" t="s">
        <v>206</v>
      </c>
      <c r="C33" s="6" t="s">
        <v>207</v>
      </c>
      <c r="D33" s="7" t="s">
        <v>3</v>
      </c>
      <c r="E33" s="3">
        <v>469.9</v>
      </c>
      <c r="F33" s="3">
        <v>-6147.5</v>
      </c>
      <c r="G33" s="3">
        <v>-913.89</v>
      </c>
      <c r="H33" s="4" t="s">
        <v>196</v>
      </c>
      <c r="I33" s="3">
        <v>469.9</v>
      </c>
      <c r="J33" s="3">
        <v>13974.5</v>
      </c>
      <c r="K33" s="3">
        <v>-913.89</v>
      </c>
      <c r="L33" s="21" t="s">
        <v>5</v>
      </c>
      <c r="M33" s="3">
        <v>469.33371657620683</v>
      </c>
      <c r="N33" s="3">
        <v>-6147.4885912493628</v>
      </c>
      <c r="O33" s="3">
        <v>-914.25766338902008</v>
      </c>
      <c r="P33" s="24">
        <v>974.86733661097992</v>
      </c>
      <c r="Q33" s="25"/>
      <c r="R33" s="25"/>
      <c r="S33" s="25"/>
      <c r="T33" s="25"/>
      <c r="U33" s="25"/>
      <c r="V33" s="25"/>
      <c r="W33" s="25"/>
    </row>
    <row r="34" spans="1:23" s="20" customFormat="1" outlineLevel="2" x14ac:dyDescent="0.3">
      <c r="A34" s="19"/>
      <c r="B34" s="5" t="s">
        <v>208</v>
      </c>
      <c r="C34" s="6" t="s">
        <v>209</v>
      </c>
      <c r="D34" s="7" t="s">
        <v>3</v>
      </c>
      <c r="E34" s="3">
        <v>514.9</v>
      </c>
      <c r="F34" s="3">
        <v>-5893.5</v>
      </c>
      <c r="G34" s="3">
        <v>-913.89</v>
      </c>
      <c r="H34" s="4" t="s">
        <v>175</v>
      </c>
      <c r="I34" s="3">
        <v>514.9</v>
      </c>
      <c r="J34" s="3">
        <v>-5893.5</v>
      </c>
      <c r="K34" s="3">
        <v>-913.89</v>
      </c>
      <c r="L34" s="21" t="s">
        <v>5</v>
      </c>
      <c r="M34" s="3">
        <v>514.33370990559501</v>
      </c>
      <c r="N34" s="3">
        <v>-5893.4885912691534</v>
      </c>
      <c r="O34" s="3">
        <v>-914.28236970622004</v>
      </c>
      <c r="P34" s="24">
        <v>974.84263029377996</v>
      </c>
      <c r="Q34" s="26"/>
      <c r="R34" s="25"/>
      <c r="S34" s="25"/>
      <c r="T34" s="25"/>
      <c r="U34" s="25"/>
      <c r="V34" s="25"/>
      <c r="W34" s="26">
        <f>P34</f>
        <v>974.84263029377996</v>
      </c>
    </row>
    <row r="35" spans="1:23" s="20" customFormat="1" outlineLevel="2" x14ac:dyDescent="0.3">
      <c r="A35" s="19"/>
      <c r="B35" s="5" t="s">
        <v>210</v>
      </c>
      <c r="C35" s="6" t="s">
        <v>211</v>
      </c>
      <c r="D35" s="7" t="s">
        <v>3</v>
      </c>
      <c r="E35" s="3">
        <v>431.1</v>
      </c>
      <c r="F35" s="3">
        <v>-5893.5</v>
      </c>
      <c r="G35" s="3">
        <v>-913.89</v>
      </c>
      <c r="H35" s="4" t="s">
        <v>175</v>
      </c>
      <c r="I35" s="3">
        <v>431.1</v>
      </c>
      <c r="J35" s="3">
        <v>-5893.5</v>
      </c>
      <c r="K35" s="3">
        <v>-913.89</v>
      </c>
      <c r="L35" s="21" t="s">
        <v>5</v>
      </c>
      <c r="M35" s="3">
        <v>430.53372598564192</v>
      </c>
      <c r="N35" s="3">
        <v>-5893.4885912691534</v>
      </c>
      <c r="O35" s="3">
        <v>-914.23045644422007</v>
      </c>
      <c r="P35" s="24">
        <v>974.89454355577993</v>
      </c>
      <c r="Q35" s="25"/>
      <c r="R35" s="25"/>
      <c r="S35" s="25"/>
      <c r="T35" s="25"/>
      <c r="U35" s="25"/>
      <c r="V35" s="25"/>
      <c r="W35" s="25"/>
    </row>
    <row r="36" spans="1:23" s="20" customFormat="1" outlineLevel="2" x14ac:dyDescent="0.3">
      <c r="A36" s="19"/>
      <c r="B36" s="5" t="s">
        <v>212</v>
      </c>
      <c r="C36" s="6" t="s">
        <v>213</v>
      </c>
      <c r="D36" s="7" t="s">
        <v>12</v>
      </c>
      <c r="E36" s="3">
        <v>75</v>
      </c>
      <c r="F36" s="3">
        <v>-19250</v>
      </c>
      <c r="G36" s="3">
        <v>-225</v>
      </c>
      <c r="H36" s="4" t="s">
        <v>196</v>
      </c>
      <c r="I36" s="3">
        <v>75</v>
      </c>
      <c r="J36" s="3">
        <v>872</v>
      </c>
      <c r="K36" s="3">
        <v>-225</v>
      </c>
      <c r="L36" s="21" t="s">
        <v>5</v>
      </c>
      <c r="M36" s="3">
        <v>74.860451492525002</v>
      </c>
      <c r="N36" s="3">
        <v>-19249.997189780115</v>
      </c>
      <c r="O36" s="3">
        <v>-225.2867201581</v>
      </c>
      <c r="P36" s="24">
        <v>1663.8382798419</v>
      </c>
      <c r="Q36" s="26"/>
      <c r="R36" s="25"/>
      <c r="S36" s="25"/>
      <c r="T36" s="25"/>
      <c r="U36" s="25"/>
      <c r="V36" s="25"/>
      <c r="W36" s="25"/>
    </row>
    <row r="37" spans="1:23" s="20" customFormat="1" outlineLevel="2" x14ac:dyDescent="0.3">
      <c r="A37" s="19"/>
      <c r="B37" s="5" t="s">
        <v>89</v>
      </c>
      <c r="C37" s="6" t="s">
        <v>90</v>
      </c>
      <c r="D37" s="7" t="s">
        <v>3</v>
      </c>
      <c r="E37" s="3">
        <v>37787.299999999996</v>
      </c>
      <c r="F37" s="3">
        <v>145.4</v>
      </c>
      <c r="G37" s="3">
        <v>-748</v>
      </c>
      <c r="H37" s="4" t="s">
        <v>214</v>
      </c>
      <c r="I37" s="3">
        <v>33207.299999999996</v>
      </c>
      <c r="J37" s="3">
        <v>145.4</v>
      </c>
      <c r="K37" s="3">
        <v>-748</v>
      </c>
      <c r="L37" s="21" t="s">
        <v>5</v>
      </c>
      <c r="M37" s="3">
        <v>37786.829371750566</v>
      </c>
      <c r="N37" s="3">
        <v>145.40933742227102</v>
      </c>
      <c r="O37" s="3">
        <v>-771.40689583064807</v>
      </c>
      <c r="P37" s="24">
        <v>1117.718104169352</v>
      </c>
      <c r="Q37" s="25"/>
      <c r="R37" s="25"/>
      <c r="S37" s="25"/>
      <c r="T37" s="25"/>
      <c r="U37" s="25"/>
      <c r="V37" s="25"/>
      <c r="W37" s="25"/>
    </row>
    <row r="38" spans="1:23" s="20" customFormat="1" outlineLevel="2" x14ac:dyDescent="0.3">
      <c r="A38" s="19"/>
      <c r="B38" s="5" t="s">
        <v>91</v>
      </c>
      <c r="C38" s="6" t="s">
        <v>92</v>
      </c>
      <c r="D38" s="7" t="s">
        <v>3</v>
      </c>
      <c r="E38" s="3">
        <v>38051</v>
      </c>
      <c r="F38" s="3">
        <v>155</v>
      </c>
      <c r="G38" s="3">
        <v>-685</v>
      </c>
      <c r="H38" s="4" t="s">
        <v>175</v>
      </c>
      <c r="I38" s="3">
        <v>38051</v>
      </c>
      <c r="J38" s="3">
        <v>155</v>
      </c>
      <c r="K38" s="3">
        <v>-685</v>
      </c>
      <c r="L38" s="21" t="s">
        <v>5</v>
      </c>
      <c r="M38" s="3">
        <v>38050.568349094479</v>
      </c>
      <c r="N38" s="3">
        <v>155.00855097992303</v>
      </c>
      <c r="O38" s="3">
        <v>-708.5701475986599</v>
      </c>
      <c r="P38" s="24">
        <v>1180.5548524013402</v>
      </c>
      <c r="Q38" s="26">
        <f>P38</f>
        <v>1180.5548524013402</v>
      </c>
      <c r="R38" s="25"/>
      <c r="S38" s="25"/>
      <c r="T38" s="25"/>
      <c r="U38" s="25"/>
      <c r="V38" s="25"/>
      <c r="W38" s="25"/>
    </row>
    <row r="39" spans="1:23" s="20" customFormat="1" outlineLevel="2" x14ac:dyDescent="0.3">
      <c r="A39" s="19"/>
      <c r="B39" s="5" t="s">
        <v>93</v>
      </c>
      <c r="C39" s="6" t="s">
        <v>94</v>
      </c>
      <c r="D39" s="7" t="s">
        <v>3</v>
      </c>
      <c r="E39" s="3">
        <v>37787.299999999996</v>
      </c>
      <c r="F39" s="3">
        <v>-566.29999999999995</v>
      </c>
      <c r="G39" s="3">
        <v>509.9</v>
      </c>
      <c r="H39" s="4" t="s">
        <v>214</v>
      </c>
      <c r="I39" s="3">
        <v>33207.299999999996</v>
      </c>
      <c r="J39" s="3">
        <v>-566.29999999999995</v>
      </c>
      <c r="K39" s="3">
        <v>509.9</v>
      </c>
      <c r="L39" s="21" t="s">
        <v>5</v>
      </c>
      <c r="M39" s="3">
        <v>37787.608622717773</v>
      </c>
      <c r="N39" s="3">
        <v>-566.30636513955619</v>
      </c>
      <c r="O39" s="3">
        <v>486.48397840439634</v>
      </c>
      <c r="P39" s="24">
        <v>2375.6089784043961</v>
      </c>
      <c r="Q39" s="25"/>
      <c r="R39" s="25"/>
      <c r="S39" s="25"/>
      <c r="T39" s="25"/>
      <c r="U39" s="25"/>
      <c r="V39" s="25"/>
      <c r="W39" s="25"/>
    </row>
    <row r="40" spans="1:23" s="20" customFormat="1" outlineLevel="2" x14ac:dyDescent="0.3">
      <c r="A40" s="19"/>
      <c r="B40" s="5" t="s">
        <v>95</v>
      </c>
      <c r="C40" s="6" t="s">
        <v>96</v>
      </c>
      <c r="D40" s="7" t="s">
        <v>3</v>
      </c>
      <c r="E40" s="3">
        <v>38051</v>
      </c>
      <c r="F40" s="3">
        <v>-554</v>
      </c>
      <c r="G40" s="3">
        <v>525</v>
      </c>
      <c r="H40" s="8" t="s">
        <v>175</v>
      </c>
      <c r="I40" s="3">
        <v>38051</v>
      </c>
      <c r="J40" s="3">
        <v>-554</v>
      </c>
      <c r="K40" s="3">
        <v>525</v>
      </c>
      <c r="L40" s="21" t="s">
        <v>5</v>
      </c>
      <c r="M40" s="3">
        <v>38051.317926511561</v>
      </c>
      <c r="N40" s="3">
        <v>-554.00655363683461</v>
      </c>
      <c r="O40" s="3">
        <v>501.42076953609995</v>
      </c>
      <c r="P40" s="24">
        <v>2390.5457695361001</v>
      </c>
      <c r="Q40" s="26"/>
      <c r="R40" s="26">
        <f>P40</f>
        <v>2390.5457695361001</v>
      </c>
      <c r="S40" s="25"/>
      <c r="T40" s="25"/>
      <c r="U40" s="25"/>
      <c r="V40" s="25"/>
      <c r="W40" s="25"/>
    </row>
    <row r="41" spans="1:23" s="20" customFormat="1" outlineLevel="2" x14ac:dyDescent="0.3">
      <c r="A41" s="19"/>
      <c r="B41" s="5" t="s">
        <v>97</v>
      </c>
      <c r="C41" s="6" t="s">
        <v>98</v>
      </c>
      <c r="D41" s="7" t="s">
        <v>3</v>
      </c>
      <c r="E41" s="3">
        <v>145.4</v>
      </c>
      <c r="F41" s="3">
        <v>37787.299999999996</v>
      </c>
      <c r="G41" s="3">
        <v>-748</v>
      </c>
      <c r="H41" s="4" t="s">
        <v>215</v>
      </c>
      <c r="I41" s="3">
        <v>145.4</v>
      </c>
      <c r="J41" s="3">
        <v>33207.299999999996</v>
      </c>
      <c r="K41" s="3">
        <v>-748</v>
      </c>
      <c r="L41" s="21" t="s">
        <v>5</v>
      </c>
      <c r="M41" s="3">
        <v>144.93688580030269</v>
      </c>
      <c r="N41" s="3">
        <v>37787.309334489357</v>
      </c>
      <c r="O41" s="3">
        <v>-747.61822383356798</v>
      </c>
      <c r="P41" s="24">
        <v>1141.506776166432</v>
      </c>
      <c r="Q41" s="25"/>
      <c r="R41" s="25"/>
      <c r="S41" s="25"/>
      <c r="T41" s="25"/>
      <c r="U41" s="25"/>
      <c r="V41" s="25"/>
      <c r="W41" s="25"/>
    </row>
    <row r="42" spans="1:23" s="20" customFormat="1" outlineLevel="2" x14ac:dyDescent="0.3">
      <c r="A42" s="19"/>
      <c r="B42" s="10" t="s">
        <v>99</v>
      </c>
      <c r="C42" s="6" t="s">
        <v>100</v>
      </c>
      <c r="D42" s="7" t="s">
        <v>3</v>
      </c>
      <c r="E42" s="3">
        <v>155</v>
      </c>
      <c r="F42" s="3">
        <v>38051</v>
      </c>
      <c r="G42" s="3">
        <v>-685</v>
      </c>
      <c r="H42" s="4" t="s">
        <v>175</v>
      </c>
      <c r="I42" s="3">
        <v>155</v>
      </c>
      <c r="J42" s="3">
        <v>38051</v>
      </c>
      <c r="K42" s="3">
        <v>-685</v>
      </c>
      <c r="L42" s="21" t="s">
        <v>5</v>
      </c>
      <c r="M42" s="3">
        <v>154.5759138674683</v>
      </c>
      <c r="N42" s="3">
        <v>38051.008548027217</v>
      </c>
      <c r="O42" s="3">
        <v>-684.62089121145993</v>
      </c>
      <c r="P42" s="24">
        <v>1204.5041087885402</v>
      </c>
      <c r="Q42" s="26">
        <f>P42</f>
        <v>1204.5041087885402</v>
      </c>
      <c r="R42" s="25"/>
      <c r="S42" s="25"/>
      <c r="T42" s="25"/>
      <c r="U42" s="25"/>
      <c r="V42" s="25"/>
      <c r="W42" s="25"/>
    </row>
    <row r="43" spans="1:23" s="20" customFormat="1" outlineLevel="2" x14ac:dyDescent="0.3">
      <c r="A43" s="19"/>
      <c r="B43" s="5" t="s">
        <v>101</v>
      </c>
      <c r="C43" s="6" t="s">
        <v>102</v>
      </c>
      <c r="D43" s="7" t="s">
        <v>3</v>
      </c>
      <c r="E43" s="3">
        <v>-566.29999999999995</v>
      </c>
      <c r="F43" s="3">
        <v>37787.299999999996</v>
      </c>
      <c r="G43" s="3">
        <v>509.9</v>
      </c>
      <c r="H43" s="4" t="s">
        <v>215</v>
      </c>
      <c r="I43" s="3">
        <v>-566.29999999999995</v>
      </c>
      <c r="J43" s="3">
        <v>33207.299999999996</v>
      </c>
      <c r="K43" s="3">
        <v>509.9</v>
      </c>
      <c r="L43" s="21" t="s">
        <v>5</v>
      </c>
      <c r="M43" s="3">
        <v>-565.98372116343114</v>
      </c>
      <c r="N43" s="3">
        <v>37787.293631872075</v>
      </c>
      <c r="O43" s="3">
        <v>510.72242572791635</v>
      </c>
      <c r="P43" s="24">
        <v>2399.8474257279163</v>
      </c>
      <c r="Q43" s="25"/>
      <c r="R43" s="25"/>
      <c r="S43" s="25"/>
      <c r="T43" s="25"/>
      <c r="U43" s="25"/>
      <c r="V43" s="25"/>
      <c r="W43" s="25"/>
    </row>
    <row r="44" spans="1:23" s="20" customFormat="1" outlineLevel="2" x14ac:dyDescent="0.3">
      <c r="A44" s="19"/>
      <c r="B44" s="5" t="s">
        <v>103</v>
      </c>
      <c r="C44" s="6" t="s">
        <v>104</v>
      </c>
      <c r="D44" s="7" t="s">
        <v>3</v>
      </c>
      <c r="E44" s="3">
        <v>-554</v>
      </c>
      <c r="F44" s="3">
        <v>38051</v>
      </c>
      <c r="G44" s="3">
        <v>525</v>
      </c>
      <c r="H44" s="4" t="s">
        <v>175</v>
      </c>
      <c r="I44" s="3">
        <v>-554</v>
      </c>
      <c r="J44" s="3">
        <v>38051</v>
      </c>
      <c r="K44" s="3">
        <v>525</v>
      </c>
      <c r="L44" s="21" t="s">
        <v>5</v>
      </c>
      <c r="M44" s="3">
        <v>-553.67436718535771</v>
      </c>
      <c r="N44" s="3">
        <v>38050.993443355212</v>
      </c>
      <c r="O44" s="3">
        <v>525.81809492209993</v>
      </c>
      <c r="P44" s="24">
        <v>2414.9430949221</v>
      </c>
      <c r="Q44" s="26"/>
      <c r="R44" s="25"/>
      <c r="S44" s="26">
        <f>P44</f>
        <v>2414.9430949221</v>
      </c>
      <c r="T44" s="25"/>
      <c r="U44" s="25"/>
      <c r="V44" s="25"/>
      <c r="W44" s="25"/>
    </row>
    <row r="45" spans="1:23" s="20" customFormat="1" outlineLevel="2" x14ac:dyDescent="0.3">
      <c r="A45" s="19"/>
      <c r="B45" s="5" t="s">
        <v>105</v>
      </c>
      <c r="C45" s="6" t="s">
        <v>106</v>
      </c>
      <c r="D45" s="7" t="s">
        <v>3</v>
      </c>
      <c r="E45" s="3">
        <v>3994223.7</v>
      </c>
      <c r="F45" s="3">
        <v>145.4</v>
      </c>
      <c r="G45" s="3">
        <v>-748</v>
      </c>
      <c r="H45" s="4" t="s">
        <v>216</v>
      </c>
      <c r="I45" s="3">
        <v>-5776.2999999998137</v>
      </c>
      <c r="J45" s="3">
        <v>145.4</v>
      </c>
      <c r="K45" s="3">
        <v>-748</v>
      </c>
      <c r="L45" s="21" t="s">
        <v>108</v>
      </c>
      <c r="M45" s="3">
        <v>-5776.2941363251421</v>
      </c>
      <c r="N45" s="3">
        <v>145.40862577673221</v>
      </c>
      <c r="O45" s="3">
        <v>-748.04360304163322</v>
      </c>
      <c r="P45" s="24">
        <v>1141.0813969583669</v>
      </c>
      <c r="Q45" s="25"/>
      <c r="R45" s="25"/>
      <c r="S45" s="25"/>
      <c r="T45" s="25"/>
      <c r="U45" s="25"/>
      <c r="V45" s="25"/>
      <c r="W45" s="25"/>
    </row>
    <row r="46" spans="1:23" s="20" customFormat="1" outlineLevel="2" x14ac:dyDescent="0.3">
      <c r="A46" s="19"/>
      <c r="B46" s="5" t="s">
        <v>109</v>
      </c>
      <c r="C46" s="6" t="s">
        <v>110</v>
      </c>
      <c r="D46" s="7" t="s">
        <v>3</v>
      </c>
      <c r="E46" s="3">
        <v>3993969.7</v>
      </c>
      <c r="F46" s="3">
        <v>168.4</v>
      </c>
      <c r="G46" s="3">
        <v>-725</v>
      </c>
      <c r="H46" s="4" t="s">
        <v>216</v>
      </c>
      <c r="I46" s="3">
        <v>-6030.2999999998137</v>
      </c>
      <c r="J46" s="3">
        <v>168.4</v>
      </c>
      <c r="K46" s="3">
        <v>-725</v>
      </c>
      <c r="L46" s="21" t="s">
        <v>108</v>
      </c>
      <c r="M46" s="3">
        <v>-6030.2943166120376</v>
      </c>
      <c r="N46" s="3">
        <v>168.4083605438029</v>
      </c>
      <c r="O46" s="3">
        <v>-725.04532889306915</v>
      </c>
      <c r="P46" s="24">
        <v>1164.0796711069308</v>
      </c>
      <c r="Q46" s="26">
        <f>P46</f>
        <v>1164.0796711069308</v>
      </c>
      <c r="R46" s="25"/>
      <c r="S46" s="25"/>
      <c r="T46" s="25"/>
      <c r="U46" s="25"/>
      <c r="V46" s="25"/>
      <c r="W46" s="25"/>
    </row>
    <row r="47" spans="1:23" s="20" customFormat="1" outlineLevel="2" x14ac:dyDescent="0.3">
      <c r="A47" s="19"/>
      <c r="B47" s="5" t="s">
        <v>111</v>
      </c>
      <c r="C47" s="6" t="s">
        <v>112</v>
      </c>
      <c r="D47" s="7" t="s">
        <v>3</v>
      </c>
      <c r="E47" s="3">
        <v>3994223.7</v>
      </c>
      <c r="F47" s="3">
        <v>-566.29999999999995</v>
      </c>
      <c r="G47" s="3">
        <v>509.9</v>
      </c>
      <c r="H47" s="4" t="s">
        <v>216</v>
      </c>
      <c r="I47" s="3">
        <v>-5776.2999999998137</v>
      </c>
      <c r="J47" s="3">
        <v>-566.29999999999995</v>
      </c>
      <c r="K47" s="3">
        <v>509.9</v>
      </c>
      <c r="L47" s="21" t="s">
        <v>108</v>
      </c>
      <c r="M47" s="3">
        <v>-5776.3039968774519</v>
      </c>
      <c r="N47" s="3">
        <v>-566.30588002716604</v>
      </c>
      <c r="O47" s="3">
        <v>509.84818965402002</v>
      </c>
      <c r="P47" s="24">
        <v>2398.9731896540202</v>
      </c>
      <c r="Q47" s="25"/>
      <c r="R47" s="25"/>
      <c r="S47" s="25"/>
      <c r="T47" s="25"/>
      <c r="U47" s="25"/>
      <c r="V47" s="25"/>
      <c r="W47" s="25"/>
    </row>
    <row r="48" spans="1:23" s="20" customFormat="1" outlineLevel="2" x14ac:dyDescent="0.3">
      <c r="A48" s="19"/>
      <c r="B48" s="5" t="s">
        <v>113</v>
      </c>
      <c r="C48" s="6" t="s">
        <v>114</v>
      </c>
      <c r="D48" s="7" t="s">
        <v>3</v>
      </c>
      <c r="E48" s="3">
        <v>3993969.7</v>
      </c>
      <c r="F48" s="3">
        <v>-568</v>
      </c>
      <c r="G48" s="3">
        <v>564</v>
      </c>
      <c r="H48" s="4" t="s">
        <v>216</v>
      </c>
      <c r="I48" s="3">
        <v>-6030.2999999998137</v>
      </c>
      <c r="J48" s="3">
        <v>-568</v>
      </c>
      <c r="K48" s="3">
        <v>564</v>
      </c>
      <c r="L48" s="21" t="s">
        <v>108</v>
      </c>
      <c r="M48" s="3">
        <v>-6030.3044209541376</v>
      </c>
      <c r="N48" s="3">
        <v>-568.00650389743316</v>
      </c>
      <c r="O48" s="3">
        <v>563.9461789641008</v>
      </c>
      <c r="P48" s="24">
        <v>2453.0711789641009</v>
      </c>
      <c r="Q48" s="25"/>
      <c r="R48" s="25"/>
      <c r="S48" s="26">
        <f>P48</f>
        <v>2453.0711789641009</v>
      </c>
      <c r="T48" s="25"/>
      <c r="U48" s="25"/>
      <c r="V48" s="25"/>
      <c r="W48" s="25"/>
    </row>
    <row r="49" spans="1:23" s="20" customFormat="1" outlineLevel="2" x14ac:dyDescent="0.3">
      <c r="A49" s="19"/>
      <c r="B49" s="5" t="s">
        <v>115</v>
      </c>
      <c r="C49" s="6" t="s">
        <v>116</v>
      </c>
      <c r="D49" s="7" t="s">
        <v>3</v>
      </c>
      <c r="E49" s="3">
        <v>145.4</v>
      </c>
      <c r="F49" s="3">
        <v>3994223.7</v>
      </c>
      <c r="G49" s="3">
        <v>-748</v>
      </c>
      <c r="H49" s="4" t="s">
        <v>217</v>
      </c>
      <c r="I49" s="3">
        <v>145.4</v>
      </c>
      <c r="J49" s="3">
        <v>-5776.2999999998137</v>
      </c>
      <c r="K49" s="3">
        <v>-748</v>
      </c>
      <c r="L49" s="21" t="s">
        <v>118</v>
      </c>
      <c r="M49" s="3">
        <v>144.93506761482161</v>
      </c>
      <c r="N49" s="3">
        <v>-5776.0559650391524</v>
      </c>
      <c r="O49" s="3">
        <v>-749.97210976953602</v>
      </c>
      <c r="P49" s="24">
        <v>1139.152890230464</v>
      </c>
      <c r="Q49" s="25"/>
      <c r="R49" s="25"/>
      <c r="S49" s="25"/>
      <c r="T49" s="25"/>
      <c r="U49" s="25"/>
      <c r="V49" s="25"/>
      <c r="W49" s="25"/>
    </row>
    <row r="50" spans="1:23" s="20" customFormat="1" outlineLevel="2" x14ac:dyDescent="0.3">
      <c r="A50" s="19"/>
      <c r="B50" s="5" t="s">
        <v>119</v>
      </c>
      <c r="C50" s="6" t="s">
        <v>120</v>
      </c>
      <c r="D50" s="7" t="s">
        <v>3</v>
      </c>
      <c r="E50" s="3">
        <v>168.4</v>
      </c>
      <c r="F50" s="3">
        <v>3993969.7</v>
      </c>
      <c r="G50" s="3">
        <v>-725</v>
      </c>
      <c r="H50" s="4" t="s">
        <v>217</v>
      </c>
      <c r="I50" s="3">
        <v>168.4</v>
      </c>
      <c r="J50" s="3">
        <v>-6030.2999999998137</v>
      </c>
      <c r="K50" s="3">
        <v>-725</v>
      </c>
      <c r="L50" s="21" t="s">
        <v>118</v>
      </c>
      <c r="M50" s="3">
        <v>167.94927119358761</v>
      </c>
      <c r="N50" s="3">
        <v>-6030.0634458753075</v>
      </c>
      <c r="O50" s="3">
        <v>-727.06913808069999</v>
      </c>
      <c r="P50" s="24">
        <v>1162.0558619193</v>
      </c>
      <c r="Q50" s="26">
        <f>P50</f>
        <v>1162.0558619193</v>
      </c>
      <c r="R50" s="25"/>
      <c r="S50" s="25"/>
      <c r="T50" s="25"/>
      <c r="U50" s="25"/>
      <c r="V50" s="25"/>
      <c r="W50" s="25"/>
    </row>
    <row r="51" spans="1:23" s="20" customFormat="1" outlineLevel="2" x14ac:dyDescent="0.3">
      <c r="A51" s="19"/>
      <c r="B51" s="5" t="s">
        <v>121</v>
      </c>
      <c r="C51" s="6" t="s">
        <v>122</v>
      </c>
      <c r="D51" s="7" t="s">
        <v>3</v>
      </c>
      <c r="E51" s="3">
        <v>-566.29999999999995</v>
      </c>
      <c r="F51" s="3">
        <v>3994223.7</v>
      </c>
      <c r="G51" s="3">
        <v>509.9</v>
      </c>
      <c r="H51" s="4" t="s">
        <v>217</v>
      </c>
      <c r="I51" s="3">
        <v>-566.29999999999995</v>
      </c>
      <c r="J51" s="3">
        <v>-5776.2999999998137</v>
      </c>
      <c r="K51" s="3">
        <v>509.9</v>
      </c>
      <c r="L51" s="21" t="s">
        <v>118</v>
      </c>
      <c r="M51" s="3">
        <v>-565.98493534624902</v>
      </c>
      <c r="N51" s="3">
        <v>-5776.4658391751518</v>
      </c>
      <c r="O51" s="3">
        <v>508.36881435684683</v>
      </c>
      <c r="P51" s="24">
        <v>2397.493814356847</v>
      </c>
      <c r="Q51" s="25"/>
      <c r="R51" s="25"/>
      <c r="S51" s="25"/>
      <c r="T51" s="25"/>
      <c r="U51" s="25"/>
      <c r="V51" s="25"/>
      <c r="W51" s="25"/>
    </row>
    <row r="52" spans="1:23" s="20" customFormat="1" outlineLevel="2" x14ac:dyDescent="0.3">
      <c r="A52" s="38"/>
      <c r="B52" s="5" t="s">
        <v>123</v>
      </c>
      <c r="C52" s="7" t="s">
        <v>124</v>
      </c>
      <c r="D52" s="7" t="s">
        <v>3</v>
      </c>
      <c r="E52" s="3">
        <v>-568</v>
      </c>
      <c r="F52" s="3">
        <v>3993969.7</v>
      </c>
      <c r="G52" s="3">
        <v>564</v>
      </c>
      <c r="H52" s="4" t="s">
        <v>217</v>
      </c>
      <c r="I52" s="3">
        <v>-568</v>
      </c>
      <c r="J52" s="3">
        <v>-6030.2999999998137</v>
      </c>
      <c r="K52" s="3">
        <v>564</v>
      </c>
      <c r="L52" s="21" t="s">
        <v>118</v>
      </c>
      <c r="M52" s="3">
        <v>-567.65144595358765</v>
      </c>
      <c r="N52" s="3">
        <v>-6030.4834536353073</v>
      </c>
      <c r="O52" s="3">
        <v>562.38709167684806</v>
      </c>
      <c r="P52" s="9">
        <v>2451.5120916768483</v>
      </c>
      <c r="Q52" s="25"/>
      <c r="R52" s="26">
        <f>P52</f>
        <v>2451.5120916768483</v>
      </c>
      <c r="S52" s="25"/>
      <c r="T52" s="25"/>
      <c r="U52" s="25"/>
      <c r="V52" s="25"/>
      <c r="W52" s="25"/>
    </row>
    <row r="53" spans="1:23" s="20" customFormat="1" outlineLevel="1" x14ac:dyDescent="0.3">
      <c r="A53" s="19"/>
      <c r="B53" s="48" t="s">
        <v>125</v>
      </c>
      <c r="C53" s="33"/>
      <c r="D53" s="33"/>
      <c r="E53" s="49"/>
      <c r="F53" s="49"/>
      <c r="G53" s="34"/>
      <c r="H53" s="35"/>
      <c r="I53" s="34"/>
      <c r="J53" s="34"/>
      <c r="K53" s="34"/>
      <c r="L53" s="34"/>
      <c r="M53" s="34"/>
      <c r="N53" s="34"/>
      <c r="O53" s="34"/>
      <c r="P53" s="36"/>
      <c r="Q53" s="47"/>
      <c r="R53" s="47"/>
      <c r="S53" s="47"/>
      <c r="T53" s="47"/>
      <c r="U53" s="47"/>
      <c r="V53" s="47"/>
      <c r="W53" s="47"/>
    </row>
    <row r="54" spans="1:23" s="20" customFormat="1" outlineLevel="2" x14ac:dyDescent="0.3">
      <c r="A54" s="38"/>
      <c r="B54" s="5" t="s">
        <v>126</v>
      </c>
      <c r="C54" s="23" t="s">
        <v>218</v>
      </c>
      <c r="D54" s="7" t="s">
        <v>3</v>
      </c>
      <c r="E54" s="11">
        <v>3994223.7</v>
      </c>
      <c r="F54" s="11">
        <v>762</v>
      </c>
      <c r="G54" s="3">
        <v>0</v>
      </c>
      <c r="H54" s="4" t="s">
        <v>216</v>
      </c>
      <c r="I54" s="3">
        <v>-5776.2999999998137</v>
      </c>
      <c r="J54" s="3">
        <v>762</v>
      </c>
      <c r="K54" s="3">
        <v>0</v>
      </c>
      <c r="L54" s="21" t="s">
        <v>108</v>
      </c>
      <c r="M54" s="3">
        <v>-5776.2999998223422</v>
      </c>
      <c r="N54" s="3">
        <v>761.99999994933387</v>
      </c>
      <c r="O54" s="3">
        <v>-3.6492606469998544E-2</v>
      </c>
      <c r="P54" s="9">
        <v>1889.0885073935301</v>
      </c>
      <c r="Q54" s="25"/>
      <c r="R54" s="25"/>
      <c r="S54" s="25"/>
      <c r="T54" s="25"/>
      <c r="U54" s="25"/>
      <c r="V54" s="25"/>
      <c r="W54" s="25"/>
    </row>
    <row r="55" spans="1:23" s="20" customFormat="1" outlineLevel="2" x14ac:dyDescent="0.3">
      <c r="A55" s="19"/>
      <c r="B55" s="5" t="s">
        <v>128</v>
      </c>
      <c r="C55" s="22" t="s">
        <v>219</v>
      </c>
      <c r="D55" s="7" t="s">
        <v>3</v>
      </c>
      <c r="E55" s="11">
        <v>3994223.7</v>
      </c>
      <c r="F55" s="11">
        <v>-762</v>
      </c>
      <c r="G55" s="3">
        <v>0</v>
      </c>
      <c r="H55" s="4" t="s">
        <v>216</v>
      </c>
      <c r="I55" s="3">
        <v>-5776.2999999998137</v>
      </c>
      <c r="J55" s="3">
        <v>-762</v>
      </c>
      <c r="K55" s="3">
        <v>0</v>
      </c>
      <c r="L55" s="21" t="s">
        <v>108</v>
      </c>
      <c r="M55" s="3">
        <v>-5776.2999998223422</v>
      </c>
      <c r="N55" s="3">
        <v>-761.99999994933387</v>
      </c>
      <c r="O55" s="3">
        <v>-5.4067069669998545E-2</v>
      </c>
      <c r="P55" s="24">
        <v>1889.0709329303299</v>
      </c>
      <c r="Q55" s="25"/>
      <c r="R55" s="25"/>
      <c r="S55" s="25"/>
      <c r="T55" s="25"/>
      <c r="U55" s="25"/>
      <c r="V55" s="25"/>
      <c r="W55" s="25"/>
    </row>
    <row r="56" spans="1:23" s="20" customFormat="1" outlineLevel="2" x14ac:dyDescent="0.3">
      <c r="A56" s="19"/>
      <c r="B56" s="5" t="s">
        <v>130</v>
      </c>
      <c r="C56" s="22" t="s">
        <v>220</v>
      </c>
      <c r="D56" s="7" t="s">
        <v>132</v>
      </c>
      <c r="E56" s="11">
        <v>3993969.7</v>
      </c>
      <c r="F56" s="11">
        <v>751</v>
      </c>
      <c r="G56" s="3">
        <v>0</v>
      </c>
      <c r="H56" s="4" t="s">
        <v>216</v>
      </c>
      <c r="I56" s="3">
        <v>-6030.2999999998137</v>
      </c>
      <c r="J56" s="3">
        <v>751</v>
      </c>
      <c r="K56" s="3">
        <v>0</v>
      </c>
      <c r="L56" s="21" t="s">
        <v>108</v>
      </c>
      <c r="M56" s="3">
        <v>-6030.2999998145378</v>
      </c>
      <c r="N56" s="3">
        <v>750.99999995006522</v>
      </c>
      <c r="O56" s="3">
        <v>-3.8610536869998546E-2</v>
      </c>
      <c r="P56" s="24">
        <v>1889.08638946313</v>
      </c>
      <c r="Q56" s="25"/>
      <c r="R56" s="25"/>
      <c r="S56" s="25"/>
      <c r="T56" s="25"/>
      <c r="U56" s="25"/>
      <c r="V56" s="25"/>
      <c r="W56" s="25"/>
    </row>
    <row r="57" spans="1:23" s="20" customFormat="1" outlineLevel="2" x14ac:dyDescent="0.3">
      <c r="A57" s="19"/>
      <c r="B57" s="5" t="s">
        <v>133</v>
      </c>
      <c r="C57" s="22" t="s">
        <v>221</v>
      </c>
      <c r="D57" s="7" t="s">
        <v>132</v>
      </c>
      <c r="E57" s="11">
        <v>3993969.7</v>
      </c>
      <c r="F57" s="11">
        <v>827</v>
      </c>
      <c r="G57" s="3">
        <v>0</v>
      </c>
      <c r="H57" s="4" t="s">
        <v>216</v>
      </c>
      <c r="I57" s="3">
        <v>-6030.2999999998137</v>
      </c>
      <c r="J57" s="3">
        <v>827</v>
      </c>
      <c r="K57" s="3">
        <v>0</v>
      </c>
      <c r="L57" s="21" t="s">
        <v>108</v>
      </c>
      <c r="M57" s="3">
        <v>-6030.2999998145378</v>
      </c>
      <c r="N57" s="3">
        <v>826.99999994501195</v>
      </c>
      <c r="O57" s="3">
        <v>-3.7734120069998545E-2</v>
      </c>
      <c r="P57" s="24">
        <v>1889.0872658799301</v>
      </c>
      <c r="Q57" s="25"/>
      <c r="R57" s="25"/>
      <c r="S57" s="25"/>
      <c r="T57" s="25"/>
      <c r="U57" s="25"/>
      <c r="V57" s="25"/>
      <c r="W57" s="25"/>
    </row>
    <row r="58" spans="1:23" s="20" customFormat="1" outlineLevel="2" x14ac:dyDescent="0.3">
      <c r="A58" s="19"/>
      <c r="B58" s="5" t="s">
        <v>222</v>
      </c>
      <c r="C58" s="22" t="s">
        <v>223</v>
      </c>
      <c r="D58" s="7" t="s">
        <v>12</v>
      </c>
      <c r="E58" s="11">
        <v>3996773.7</v>
      </c>
      <c r="F58" s="11">
        <v>-670</v>
      </c>
      <c r="G58" s="3">
        <v>-295</v>
      </c>
      <c r="H58" s="4" t="s">
        <v>216</v>
      </c>
      <c r="I58" s="3">
        <v>-3226.2999999998137</v>
      </c>
      <c r="J58" s="3">
        <v>-670</v>
      </c>
      <c r="K58" s="3">
        <v>-295</v>
      </c>
      <c r="L58" s="21" t="s">
        <v>108</v>
      </c>
      <c r="M58" s="3">
        <v>-3226.297687425189</v>
      </c>
      <c r="N58" s="3">
        <v>-669.99659807445107</v>
      </c>
      <c r="O58" s="3">
        <v>-295.03301692039156</v>
      </c>
      <c r="P58" s="24">
        <v>1594.0919830796083</v>
      </c>
      <c r="Q58" s="25"/>
      <c r="R58" s="25"/>
      <c r="S58" s="25"/>
      <c r="T58" s="25"/>
      <c r="U58" s="25"/>
      <c r="V58" s="25"/>
      <c r="W58" s="25"/>
    </row>
    <row r="59" spans="1:23" s="20" customFormat="1" outlineLevel="2" x14ac:dyDescent="0.3">
      <c r="A59" s="19"/>
      <c r="B59" s="5" t="s">
        <v>224</v>
      </c>
      <c r="C59" s="22" t="s">
        <v>225</v>
      </c>
      <c r="D59" s="7" t="s">
        <v>12</v>
      </c>
      <c r="E59" s="11">
        <v>3996773.7</v>
      </c>
      <c r="F59" s="11">
        <v>-820</v>
      </c>
      <c r="G59" s="3">
        <v>-295</v>
      </c>
      <c r="H59" s="4" t="s">
        <v>216</v>
      </c>
      <c r="I59" s="3">
        <v>-3226.2999999998137</v>
      </c>
      <c r="J59" s="3">
        <v>-820</v>
      </c>
      <c r="K59" s="3">
        <v>-295</v>
      </c>
      <c r="L59" s="21" t="s">
        <v>108</v>
      </c>
      <c r="M59" s="3">
        <v>-3226.297687425189</v>
      </c>
      <c r="N59" s="3">
        <v>-819.99659806447744</v>
      </c>
      <c r="O59" s="3">
        <v>-295.03474669039156</v>
      </c>
      <c r="P59" s="24">
        <v>1594.0902533096084</v>
      </c>
      <c r="Q59" s="25"/>
      <c r="R59" s="25"/>
      <c r="S59" s="25"/>
      <c r="T59" s="25"/>
      <c r="U59" s="25"/>
      <c r="V59" s="25"/>
      <c r="W59" s="25"/>
    </row>
    <row r="60" spans="1:23" s="20" customFormat="1" outlineLevel="2" x14ac:dyDescent="0.3">
      <c r="A60" s="19"/>
      <c r="B60" s="5" t="s">
        <v>226</v>
      </c>
      <c r="C60" s="22" t="s">
        <v>227</v>
      </c>
      <c r="D60" s="7" t="s">
        <v>12</v>
      </c>
      <c r="E60" s="11">
        <v>3996773.7</v>
      </c>
      <c r="F60" s="11">
        <v>-706</v>
      </c>
      <c r="G60" s="3">
        <v>48</v>
      </c>
      <c r="H60" s="4" t="s">
        <v>216</v>
      </c>
      <c r="I60" s="3">
        <v>-3226.2999999998137</v>
      </c>
      <c r="J60" s="3">
        <v>-706</v>
      </c>
      <c r="K60" s="3">
        <v>48</v>
      </c>
      <c r="L60" s="21" t="s">
        <v>108</v>
      </c>
      <c r="M60" s="3">
        <v>-3226.3003761678888</v>
      </c>
      <c r="N60" s="3">
        <v>-706.00055347945738</v>
      </c>
      <c r="O60" s="3">
        <v>47.966567901463684</v>
      </c>
      <c r="P60" s="24">
        <v>1937.0915679014636</v>
      </c>
      <c r="Q60" s="25"/>
      <c r="R60" s="25"/>
      <c r="S60" s="25"/>
      <c r="T60" s="25"/>
      <c r="U60" s="25"/>
      <c r="V60" s="25"/>
      <c r="W60" s="25"/>
    </row>
    <row r="61" spans="1:23" s="20" customFormat="1" outlineLevel="2" x14ac:dyDescent="0.3">
      <c r="A61" s="19"/>
      <c r="B61" s="5" t="s">
        <v>228</v>
      </c>
      <c r="C61" s="22" t="s">
        <v>229</v>
      </c>
      <c r="D61" s="7" t="s">
        <v>12</v>
      </c>
      <c r="E61" s="11">
        <v>3996773.7</v>
      </c>
      <c r="F61" s="11">
        <v>-820</v>
      </c>
      <c r="G61" s="3">
        <v>48</v>
      </c>
      <c r="H61" s="4" t="s">
        <v>216</v>
      </c>
      <c r="I61" s="3">
        <v>-3226.2999999998137</v>
      </c>
      <c r="J61" s="3">
        <v>-820</v>
      </c>
      <c r="K61" s="3">
        <v>48</v>
      </c>
      <c r="L61" s="21" t="s">
        <v>108</v>
      </c>
      <c r="M61" s="3">
        <v>-3226.3003761678888</v>
      </c>
      <c r="N61" s="3">
        <v>-820.00055347187742</v>
      </c>
      <c r="O61" s="3">
        <v>47.965253276263681</v>
      </c>
      <c r="P61" s="24">
        <v>1937.0902532762636</v>
      </c>
      <c r="Q61" s="25"/>
      <c r="R61" s="25"/>
      <c r="S61" s="25"/>
      <c r="T61" s="25"/>
      <c r="U61" s="25"/>
      <c r="V61" s="25"/>
      <c r="W61" s="25"/>
    </row>
    <row r="62" spans="1:23" s="20" customFormat="1" outlineLevel="2" x14ac:dyDescent="0.3">
      <c r="A62" s="19"/>
      <c r="B62" s="5" t="s">
        <v>230</v>
      </c>
      <c r="C62" s="22" t="s">
        <v>231</v>
      </c>
      <c r="D62" s="7" t="s">
        <v>12</v>
      </c>
      <c r="E62" s="11">
        <v>3993969.7</v>
      </c>
      <c r="F62" s="11">
        <v>-705.8</v>
      </c>
      <c r="G62" s="3">
        <v>40</v>
      </c>
      <c r="H62" s="4" t="s">
        <v>216</v>
      </c>
      <c r="I62" s="3">
        <v>-6030.2999999998137</v>
      </c>
      <c r="J62" s="3">
        <v>-705.8</v>
      </c>
      <c r="K62" s="3">
        <v>40</v>
      </c>
      <c r="L62" s="21" t="s">
        <v>108</v>
      </c>
      <c r="M62" s="3">
        <v>-6030.3003133705379</v>
      </c>
      <c r="N62" s="3">
        <v>-705.80046122507065</v>
      </c>
      <c r="O62" s="3">
        <v>39.944589933001403</v>
      </c>
      <c r="P62" s="24">
        <v>1929.0695899330015</v>
      </c>
      <c r="Q62" s="25"/>
      <c r="R62" s="25"/>
      <c r="S62" s="25"/>
      <c r="T62" s="25"/>
      <c r="U62" s="25"/>
      <c r="V62" s="25"/>
      <c r="W62" s="25"/>
    </row>
    <row r="63" spans="1:23" s="20" customFormat="1" outlineLevel="2" x14ac:dyDescent="0.3">
      <c r="A63" s="19"/>
      <c r="B63" s="5" t="s">
        <v>232</v>
      </c>
      <c r="C63" s="22" t="s">
        <v>233</v>
      </c>
      <c r="D63" s="7" t="s">
        <v>12</v>
      </c>
      <c r="E63" s="11">
        <v>3993969.7</v>
      </c>
      <c r="F63" s="11">
        <v>-789</v>
      </c>
      <c r="G63" s="3">
        <v>40</v>
      </c>
      <c r="H63" s="4" t="s">
        <v>216</v>
      </c>
      <c r="I63" s="3">
        <v>-6030.2999999998137</v>
      </c>
      <c r="J63" s="3">
        <v>-789</v>
      </c>
      <c r="K63" s="3">
        <v>40</v>
      </c>
      <c r="L63" s="21" t="s">
        <v>108</v>
      </c>
      <c r="M63" s="3">
        <v>-6030.3003133705379</v>
      </c>
      <c r="N63" s="3">
        <v>-789.00046121953858</v>
      </c>
      <c r="O63" s="3">
        <v>39.9436304872414</v>
      </c>
      <c r="P63" s="24">
        <v>1929.0686304872413</v>
      </c>
      <c r="Q63" s="25"/>
      <c r="R63" s="25"/>
      <c r="S63" s="25"/>
      <c r="T63" s="25"/>
      <c r="U63" s="25"/>
      <c r="V63" s="25"/>
      <c r="W63" s="25"/>
    </row>
    <row r="64" spans="1:23" s="20" customFormat="1" outlineLevel="2" x14ac:dyDescent="0.3">
      <c r="A64" s="19"/>
      <c r="B64" s="5" t="s">
        <v>234</v>
      </c>
      <c r="C64" s="22" t="s">
        <v>235</v>
      </c>
      <c r="D64" s="7" t="s">
        <v>3</v>
      </c>
      <c r="E64" s="11">
        <v>-762</v>
      </c>
      <c r="F64" s="11">
        <v>3994223.7</v>
      </c>
      <c r="G64" s="3">
        <v>0</v>
      </c>
      <c r="H64" s="4" t="s">
        <v>217</v>
      </c>
      <c r="I64" s="3">
        <v>-762</v>
      </c>
      <c r="J64" s="3">
        <v>-5776.2999999998137</v>
      </c>
      <c r="K64" s="3">
        <v>0</v>
      </c>
      <c r="L64" s="21" t="s">
        <v>118</v>
      </c>
      <c r="M64" s="3">
        <v>-762.00102043923164</v>
      </c>
      <c r="N64" s="3">
        <v>-5776.2996933591521</v>
      </c>
      <c r="O64" s="3">
        <v>-1.4097324519999392</v>
      </c>
      <c r="P64" s="24">
        <v>1887.7152675480002</v>
      </c>
      <c r="Q64" s="25"/>
      <c r="R64" s="25"/>
      <c r="S64" s="25"/>
      <c r="T64" s="25"/>
      <c r="U64" s="25"/>
      <c r="V64" s="25"/>
      <c r="W64" s="25"/>
    </row>
    <row r="65" spans="1:23" s="20" customFormat="1" outlineLevel="2" x14ac:dyDescent="0.3">
      <c r="A65" s="19"/>
      <c r="B65" s="5" t="s">
        <v>143</v>
      </c>
      <c r="C65" s="22" t="s">
        <v>236</v>
      </c>
      <c r="D65" s="7" t="s">
        <v>3</v>
      </c>
      <c r="E65" s="11">
        <v>762</v>
      </c>
      <c r="F65" s="11">
        <v>3994223.7</v>
      </c>
      <c r="G65" s="3">
        <v>0</v>
      </c>
      <c r="H65" s="4" t="s">
        <v>217</v>
      </c>
      <c r="I65" s="3">
        <v>762</v>
      </c>
      <c r="J65" s="3">
        <v>-5776.2999999998137</v>
      </c>
      <c r="K65" s="3">
        <v>0</v>
      </c>
      <c r="L65" s="21" t="s">
        <v>118</v>
      </c>
      <c r="M65" s="3">
        <v>761.99868667540034</v>
      </c>
      <c r="N65" s="3">
        <v>-5776.2996933591521</v>
      </c>
      <c r="O65" s="3">
        <v>-2.354566731999939</v>
      </c>
      <c r="P65" s="24">
        <v>1886.770433268</v>
      </c>
      <c r="Q65" s="25"/>
      <c r="R65" s="25"/>
      <c r="S65" s="25"/>
      <c r="T65" s="25"/>
      <c r="U65" s="25"/>
      <c r="V65" s="25"/>
      <c r="W65" s="25"/>
    </row>
    <row r="66" spans="1:23" s="20" customFormat="1" outlineLevel="2" x14ac:dyDescent="0.3">
      <c r="A66" s="19"/>
      <c r="B66" s="10" t="s">
        <v>147</v>
      </c>
      <c r="C66" s="22" t="s">
        <v>237</v>
      </c>
      <c r="D66" s="7" t="s">
        <v>132</v>
      </c>
      <c r="E66" s="11">
        <v>751</v>
      </c>
      <c r="F66" s="11">
        <v>3993969.7</v>
      </c>
      <c r="G66" s="3">
        <v>0</v>
      </c>
      <c r="H66" s="4" t="s">
        <v>217</v>
      </c>
      <c r="I66" s="3">
        <v>751</v>
      </c>
      <c r="J66" s="3">
        <v>-6030.2999999998137</v>
      </c>
      <c r="K66" s="3">
        <v>0</v>
      </c>
      <c r="L66" s="21" t="s">
        <v>118</v>
      </c>
      <c r="M66" s="3">
        <v>750.99863747835434</v>
      </c>
      <c r="N66" s="3">
        <v>-6030.2996798753074</v>
      </c>
      <c r="O66" s="3">
        <v>-2.4305104219999394</v>
      </c>
      <c r="P66" s="24">
        <v>1886.694489578</v>
      </c>
      <c r="Q66" s="25"/>
      <c r="R66" s="25"/>
      <c r="S66" s="25"/>
      <c r="T66" s="25"/>
      <c r="U66" s="25"/>
      <c r="V66" s="25"/>
      <c r="W66" s="25"/>
    </row>
    <row r="67" spans="1:23" s="20" customFormat="1" outlineLevel="2" x14ac:dyDescent="0.3">
      <c r="A67" s="19"/>
      <c r="B67" s="10" t="s">
        <v>149</v>
      </c>
      <c r="C67" s="22" t="s">
        <v>238</v>
      </c>
      <c r="D67" s="7" t="s">
        <v>132</v>
      </c>
      <c r="E67" s="11">
        <v>827</v>
      </c>
      <c r="F67" s="11">
        <v>3993969.7</v>
      </c>
      <c r="G67" s="3">
        <v>0</v>
      </c>
      <c r="H67" s="4" t="s">
        <v>217</v>
      </c>
      <c r="I67" s="3">
        <v>827</v>
      </c>
      <c r="J67" s="3">
        <v>-6030.2999999998137</v>
      </c>
      <c r="K67" s="3">
        <v>0</v>
      </c>
      <c r="L67" s="21" t="s">
        <v>118</v>
      </c>
      <c r="M67" s="3">
        <v>826.99862287252245</v>
      </c>
      <c r="N67" s="3">
        <v>-6030.2996798753074</v>
      </c>
      <c r="O67" s="3">
        <v>-2.4776281419999391</v>
      </c>
      <c r="P67" s="24">
        <v>1886.647371858</v>
      </c>
      <c r="Q67" s="25"/>
      <c r="R67" s="25"/>
      <c r="S67" s="25"/>
      <c r="T67" s="25"/>
      <c r="U67" s="25"/>
      <c r="V67" s="25"/>
      <c r="W67" s="25"/>
    </row>
    <row r="68" spans="1:23" s="20" customFormat="1" outlineLevel="2" x14ac:dyDescent="0.3">
      <c r="A68" s="19"/>
      <c r="B68" s="10" t="s">
        <v>239</v>
      </c>
      <c r="C68" s="22" t="s">
        <v>240</v>
      </c>
      <c r="D68" s="7" t="s">
        <v>12</v>
      </c>
      <c r="E68" s="11">
        <v>-670</v>
      </c>
      <c r="F68" s="11">
        <v>3996773.7</v>
      </c>
      <c r="G68" s="3">
        <v>-289</v>
      </c>
      <c r="H68" s="4" t="s">
        <v>217</v>
      </c>
      <c r="I68" s="3">
        <v>-670</v>
      </c>
      <c r="J68" s="3">
        <v>-3226.2999999998137</v>
      </c>
      <c r="K68" s="3">
        <v>-289</v>
      </c>
      <c r="L68" s="21" t="s">
        <v>118</v>
      </c>
      <c r="M68" s="3">
        <v>-670.17969431937559</v>
      </c>
      <c r="N68" s="3">
        <v>-3226.2056609684519</v>
      </c>
      <c r="O68" s="3">
        <v>-289.63580680954794</v>
      </c>
      <c r="P68" s="24">
        <v>1599.4891931904522</v>
      </c>
      <c r="Q68" s="25"/>
      <c r="R68" s="25"/>
      <c r="S68" s="25"/>
      <c r="T68" s="25"/>
      <c r="U68" s="25"/>
      <c r="V68" s="25"/>
      <c r="W68" s="25"/>
    </row>
    <row r="69" spans="1:23" s="20" customFormat="1" outlineLevel="2" x14ac:dyDescent="0.3">
      <c r="A69" s="19"/>
      <c r="B69" s="10" t="s">
        <v>241</v>
      </c>
      <c r="C69" s="22" t="s">
        <v>242</v>
      </c>
      <c r="D69" s="7" t="s">
        <v>12</v>
      </c>
      <c r="E69" s="11">
        <v>-820</v>
      </c>
      <c r="F69" s="11">
        <v>3996773.7</v>
      </c>
      <c r="G69" s="3">
        <v>-289</v>
      </c>
      <c r="H69" s="4" t="s">
        <v>217</v>
      </c>
      <c r="I69" s="3">
        <v>-820</v>
      </c>
      <c r="J69" s="3">
        <v>-3226.2999999998137</v>
      </c>
      <c r="K69" s="3">
        <v>-289</v>
      </c>
      <c r="L69" s="21" t="s">
        <v>118</v>
      </c>
      <c r="M69" s="3">
        <v>-820.17966549207563</v>
      </c>
      <c r="N69" s="3">
        <v>-3226.2056609684519</v>
      </c>
      <c r="O69" s="3">
        <v>-289.54281130954791</v>
      </c>
      <c r="P69" s="24">
        <v>1599.5821886904521</v>
      </c>
      <c r="Q69" s="25"/>
      <c r="R69" s="25"/>
      <c r="S69" s="25"/>
      <c r="T69" s="25"/>
      <c r="U69" s="25"/>
      <c r="V69" s="25"/>
      <c r="W69" s="25"/>
    </row>
    <row r="70" spans="1:23" s="20" customFormat="1" outlineLevel="2" x14ac:dyDescent="0.3">
      <c r="A70" s="19"/>
      <c r="B70" s="5" t="s">
        <v>243</v>
      </c>
      <c r="C70" s="22" t="s">
        <v>244</v>
      </c>
      <c r="D70" s="7" t="s">
        <v>12</v>
      </c>
      <c r="E70" s="11">
        <v>-706</v>
      </c>
      <c r="F70" s="11">
        <v>3996773.7</v>
      </c>
      <c r="G70" s="3">
        <v>48</v>
      </c>
      <c r="H70" s="4" t="s">
        <v>217</v>
      </c>
      <c r="I70" s="3">
        <v>-706</v>
      </c>
      <c r="J70" s="3">
        <v>-3226.2999999998137</v>
      </c>
      <c r="K70" s="3">
        <v>48</v>
      </c>
      <c r="L70" s="21" t="s">
        <v>118</v>
      </c>
      <c r="M70" s="3">
        <v>-705.97075751082355</v>
      </c>
      <c r="N70" s="3">
        <v>-3226.3154690484516</v>
      </c>
      <c r="O70" s="3">
        <v>47.38642945513606</v>
      </c>
      <c r="P70" s="24">
        <v>1936.5114294551361</v>
      </c>
      <c r="Q70" s="25"/>
      <c r="R70" s="25"/>
      <c r="S70" s="25"/>
      <c r="T70" s="25"/>
      <c r="U70" s="25"/>
      <c r="V70" s="25"/>
      <c r="W70" s="25"/>
    </row>
    <row r="71" spans="1:23" s="20" customFormat="1" outlineLevel="2" x14ac:dyDescent="0.3">
      <c r="A71" s="19"/>
      <c r="B71" s="5" t="s">
        <v>245</v>
      </c>
      <c r="C71" s="22" t="s">
        <v>246</v>
      </c>
      <c r="D71" s="7" t="s">
        <v>12</v>
      </c>
      <c r="E71" s="11">
        <v>-820</v>
      </c>
      <c r="F71" s="11">
        <v>3996773.7</v>
      </c>
      <c r="G71" s="3">
        <v>48</v>
      </c>
      <c r="H71" s="4" t="s">
        <v>217</v>
      </c>
      <c r="I71" s="3">
        <v>-820</v>
      </c>
      <c r="J71" s="3">
        <v>-3226.2999999998137</v>
      </c>
      <c r="K71" s="3">
        <v>48</v>
      </c>
      <c r="L71" s="21" t="s">
        <v>118</v>
      </c>
      <c r="M71" s="3">
        <v>-819.97073560207559</v>
      </c>
      <c r="N71" s="3">
        <v>-3226.3154690484516</v>
      </c>
      <c r="O71" s="3">
        <v>47.457106035136064</v>
      </c>
      <c r="P71" s="24">
        <v>1936.5821060351361</v>
      </c>
      <c r="Q71" s="25"/>
      <c r="R71" s="25"/>
      <c r="S71" s="25"/>
      <c r="T71" s="25"/>
      <c r="U71" s="25"/>
      <c r="V71" s="25"/>
      <c r="W71" s="25"/>
    </row>
    <row r="72" spans="1:23" s="20" customFormat="1" outlineLevel="2" x14ac:dyDescent="0.3">
      <c r="A72" s="19"/>
      <c r="B72" s="10" t="s">
        <v>247</v>
      </c>
      <c r="C72" s="22" t="s">
        <v>248</v>
      </c>
      <c r="D72" s="7" t="s">
        <v>12</v>
      </c>
      <c r="E72" s="11">
        <v>-705.8</v>
      </c>
      <c r="F72" s="11">
        <v>3993969.7</v>
      </c>
      <c r="G72" s="3">
        <v>40</v>
      </c>
      <c r="H72" s="4" t="s">
        <v>217</v>
      </c>
      <c r="I72" s="3">
        <v>-705.8</v>
      </c>
      <c r="J72" s="3">
        <v>-6030.2999999998137</v>
      </c>
      <c r="K72" s="3">
        <v>40</v>
      </c>
      <c r="L72" s="21" t="s">
        <v>118</v>
      </c>
      <c r="M72" s="3">
        <v>-705.77628375090796</v>
      </c>
      <c r="N72" s="3">
        <v>-6030.3127134753076</v>
      </c>
      <c r="O72" s="3">
        <v>38.472652063280059</v>
      </c>
      <c r="P72" s="24">
        <v>1927.5976520632801</v>
      </c>
      <c r="Q72" s="25"/>
      <c r="R72" s="25"/>
      <c r="S72" s="25"/>
      <c r="T72" s="25"/>
      <c r="U72" s="25"/>
      <c r="V72" s="25"/>
      <c r="W72" s="25"/>
    </row>
    <row r="73" spans="1:23" s="20" customFormat="1" outlineLevel="2" x14ac:dyDescent="0.3">
      <c r="A73" s="38"/>
      <c r="B73" s="10" t="s">
        <v>249</v>
      </c>
      <c r="C73" s="23" t="s">
        <v>250</v>
      </c>
      <c r="D73" s="7" t="s">
        <v>12</v>
      </c>
      <c r="E73" s="11">
        <v>-789</v>
      </c>
      <c r="F73" s="11">
        <v>3993969.7</v>
      </c>
      <c r="G73" s="3">
        <v>40</v>
      </c>
      <c r="H73" s="4" t="s">
        <v>217</v>
      </c>
      <c r="I73" s="3">
        <v>-789</v>
      </c>
      <c r="J73" s="3">
        <v>-6030.2999999998137</v>
      </c>
      <c r="K73" s="3">
        <v>40</v>
      </c>
      <c r="L73" s="21" t="s">
        <v>118</v>
      </c>
      <c r="M73" s="3">
        <v>-788.97626776136565</v>
      </c>
      <c r="N73" s="3">
        <v>-6030.3127134753076</v>
      </c>
      <c r="O73" s="3">
        <v>38.524233567280056</v>
      </c>
      <c r="P73" s="9">
        <v>1927.6492335672801</v>
      </c>
      <c r="Q73" s="25"/>
      <c r="R73" s="25"/>
      <c r="S73" s="25"/>
      <c r="T73" s="25"/>
      <c r="U73" s="25"/>
      <c r="V73" s="25"/>
      <c r="W73" s="25"/>
    </row>
    <row r="74" spans="1:23" x14ac:dyDescent="0.3">
      <c r="A74" s="37" t="s">
        <v>172</v>
      </c>
      <c r="B74" s="52"/>
      <c r="C74" s="44"/>
      <c r="D74" s="44"/>
      <c r="E74" s="45"/>
      <c r="F74" s="45"/>
      <c r="G74" s="45"/>
      <c r="H74" s="14"/>
      <c r="I74" s="44"/>
      <c r="J74" s="44"/>
      <c r="K74" s="44"/>
      <c r="L74" s="44"/>
      <c r="M74" s="44"/>
      <c r="N74" s="44"/>
      <c r="O74" s="44"/>
      <c r="P74" s="14"/>
      <c r="Q74" s="17"/>
      <c r="R74" s="17"/>
      <c r="S74" s="17"/>
      <c r="T74" s="17"/>
      <c r="U74" s="17"/>
      <c r="V74" s="17"/>
      <c r="W74" s="17"/>
    </row>
    <row r="75" spans="1:23" outlineLevel="1" x14ac:dyDescent="0.3">
      <c r="B75" s="53" t="s">
        <v>0</v>
      </c>
      <c r="C75" s="17"/>
      <c r="D75" s="17"/>
      <c r="E75" s="50"/>
      <c r="F75" s="50"/>
      <c r="G75" s="50"/>
      <c r="H75" s="51"/>
      <c r="I75" s="50"/>
      <c r="J75" s="50"/>
      <c r="K75" s="50"/>
      <c r="L75" s="50"/>
      <c r="M75" s="50"/>
      <c r="N75" s="50"/>
      <c r="O75" s="50"/>
      <c r="P75" s="50"/>
      <c r="Q75" s="17"/>
      <c r="R75" s="17"/>
      <c r="S75" s="17"/>
      <c r="T75" s="17"/>
      <c r="U75" s="17"/>
      <c r="V75" s="17"/>
      <c r="W75" s="17"/>
    </row>
    <row r="76" spans="1:23" outlineLevel="2" x14ac:dyDescent="0.3">
      <c r="B76" s="5" t="s">
        <v>1</v>
      </c>
      <c r="C76" s="7" t="s">
        <v>2</v>
      </c>
      <c r="D76" s="7" t="s">
        <v>3</v>
      </c>
      <c r="E76" s="3">
        <v>10252.4</v>
      </c>
      <c r="F76" s="3">
        <v>8187.6</v>
      </c>
      <c r="G76" s="3">
        <v>0</v>
      </c>
      <c r="H76" s="8" t="s">
        <v>4</v>
      </c>
      <c r="I76" s="3">
        <v>1032.3999999999996</v>
      </c>
      <c r="J76" s="3">
        <v>-1032.3999999999996</v>
      </c>
      <c r="K76" s="3">
        <v>0</v>
      </c>
      <c r="L76" s="3" t="s">
        <v>5</v>
      </c>
      <c r="M76" s="3">
        <v>10252.398096025141</v>
      </c>
      <c r="N76" s="3">
        <v>8187.5999993620553</v>
      </c>
      <c r="O76" s="3">
        <v>-6.2490518276799998</v>
      </c>
      <c r="P76" s="9">
        <v>1882.87594817232</v>
      </c>
      <c r="Q76" s="2"/>
      <c r="R76" s="2"/>
      <c r="S76" s="2"/>
      <c r="T76" s="2"/>
      <c r="U76" s="2"/>
      <c r="V76" s="2"/>
      <c r="W76" s="2"/>
    </row>
    <row r="77" spans="1:23" outlineLevel="2" x14ac:dyDescent="0.3">
      <c r="B77" s="5" t="s">
        <v>6</v>
      </c>
      <c r="C77" s="6" t="s">
        <v>7</v>
      </c>
      <c r="D77" s="7" t="s">
        <v>3</v>
      </c>
      <c r="E77" s="3">
        <v>10450</v>
      </c>
      <c r="F77" s="3">
        <v>7967</v>
      </c>
      <c r="G77" s="3">
        <v>0</v>
      </c>
      <c r="H77" s="8" t="s">
        <v>4</v>
      </c>
      <c r="I77" s="3">
        <v>1230</v>
      </c>
      <c r="J77" s="3">
        <v>-1253</v>
      </c>
      <c r="K77" s="3">
        <v>0</v>
      </c>
      <c r="L77" s="3" t="s">
        <v>5</v>
      </c>
      <c r="M77" s="3">
        <v>10449.998056402501</v>
      </c>
      <c r="N77" s="3">
        <v>7966.9999993792435</v>
      </c>
      <c r="O77" s="3">
        <v>-6.3742168455999995</v>
      </c>
      <c r="P77" s="24">
        <v>1882.7507831544001</v>
      </c>
      <c r="Q77" s="2"/>
      <c r="R77" s="2"/>
      <c r="S77" s="2"/>
      <c r="T77" s="2"/>
      <c r="U77" s="2"/>
      <c r="V77" s="2"/>
      <c r="W77" s="2"/>
    </row>
    <row r="78" spans="1:23" outlineLevel="2" x14ac:dyDescent="0.3">
      <c r="B78" s="5" t="s">
        <v>8</v>
      </c>
      <c r="C78" s="6" t="s">
        <v>9</v>
      </c>
      <c r="D78" s="7" t="s">
        <v>3</v>
      </c>
      <c r="E78" s="3">
        <v>10474</v>
      </c>
      <c r="F78" s="3">
        <v>7986</v>
      </c>
      <c r="G78" s="3">
        <v>0</v>
      </c>
      <c r="H78" s="8" t="s">
        <v>4</v>
      </c>
      <c r="I78" s="3">
        <v>1254</v>
      </c>
      <c r="J78" s="3">
        <v>-1234</v>
      </c>
      <c r="K78" s="3">
        <v>0</v>
      </c>
      <c r="L78" s="3" t="s">
        <v>5</v>
      </c>
      <c r="M78" s="3">
        <v>10473.998051944171</v>
      </c>
      <c r="N78" s="3">
        <v>7985.9999993777628</v>
      </c>
      <c r="O78" s="3">
        <v>-6.3888474248000007</v>
      </c>
      <c r="P78" s="24">
        <v>1882.7361525752001</v>
      </c>
      <c r="Q78" s="2"/>
      <c r="R78" s="2"/>
      <c r="S78" s="2"/>
      <c r="T78" s="2"/>
      <c r="U78" s="2"/>
      <c r="V78" s="2"/>
      <c r="W78" s="2"/>
    </row>
    <row r="79" spans="1:23" outlineLevel="2" x14ac:dyDescent="0.3">
      <c r="B79" s="5" t="s">
        <v>10</v>
      </c>
      <c r="C79" s="6" t="s">
        <v>11</v>
      </c>
      <c r="D79" s="7" t="s">
        <v>12</v>
      </c>
      <c r="E79" s="3">
        <v>10090</v>
      </c>
      <c r="F79" s="3">
        <v>8342</v>
      </c>
      <c r="G79" s="3">
        <v>0</v>
      </c>
      <c r="H79" s="8" t="s">
        <v>4</v>
      </c>
      <c r="I79" s="3">
        <v>870</v>
      </c>
      <c r="J79" s="3">
        <v>-878</v>
      </c>
      <c r="K79" s="3">
        <v>0</v>
      </c>
      <c r="L79" s="3" t="s">
        <v>5</v>
      </c>
      <c r="M79" s="3">
        <v>10089.998128381449</v>
      </c>
      <c r="N79" s="3">
        <v>8341.9999993500242</v>
      </c>
      <c r="O79" s="3">
        <v>-6.1465192456000004</v>
      </c>
      <c r="P79" s="24">
        <v>1882.9784807543999</v>
      </c>
      <c r="Q79" s="2"/>
      <c r="R79" s="2"/>
      <c r="S79" s="2"/>
      <c r="T79" s="2"/>
      <c r="U79" s="2"/>
      <c r="V79" s="2"/>
      <c r="W79" s="2"/>
    </row>
    <row r="80" spans="1:23" outlineLevel="2" x14ac:dyDescent="0.3">
      <c r="B80" s="5" t="s">
        <v>13</v>
      </c>
      <c r="C80" s="6" t="s">
        <v>14</v>
      </c>
      <c r="D80" s="7" t="s">
        <v>12</v>
      </c>
      <c r="E80" s="3">
        <v>9983.9339828220182</v>
      </c>
      <c r="F80" s="3">
        <v>8235.9339828220182</v>
      </c>
      <c r="G80" s="3">
        <v>0</v>
      </c>
      <c r="H80" s="8" t="s">
        <v>4</v>
      </c>
      <c r="I80" s="3">
        <v>763.93398282201815</v>
      </c>
      <c r="J80" s="3">
        <v>-984.06601717798185</v>
      </c>
      <c r="K80" s="3">
        <v>0</v>
      </c>
      <c r="L80" s="3" t="s">
        <v>5</v>
      </c>
      <c r="M80" s="3">
        <v>9983.9321307358096</v>
      </c>
      <c r="N80" s="3">
        <v>8235.9339821803078</v>
      </c>
      <c r="O80" s="3">
        <v>-6.0821364519240477</v>
      </c>
      <c r="P80" s="24">
        <v>1883.042863548076</v>
      </c>
      <c r="Q80" s="2"/>
      <c r="R80" s="2"/>
      <c r="S80" s="2"/>
      <c r="T80" s="2"/>
      <c r="U80" s="2"/>
      <c r="V80" s="2"/>
      <c r="W80" s="2"/>
    </row>
    <row r="81" spans="2:23" outlineLevel="2" x14ac:dyDescent="0.3">
      <c r="B81" s="5" t="s">
        <v>15</v>
      </c>
      <c r="C81" s="6" t="s">
        <v>16</v>
      </c>
      <c r="D81" s="7" t="s">
        <v>3</v>
      </c>
      <c r="E81" s="3">
        <v>10401.4</v>
      </c>
      <c r="F81" s="3">
        <v>1032.4000000000001</v>
      </c>
      <c r="G81" s="3">
        <v>0</v>
      </c>
      <c r="H81" s="8" t="s">
        <v>17</v>
      </c>
      <c r="I81" s="3">
        <v>1032.3999999999996</v>
      </c>
      <c r="J81" s="3">
        <v>1032.4000000000001</v>
      </c>
      <c r="K81" s="3">
        <v>0</v>
      </c>
      <c r="L81" s="3" t="s">
        <v>5</v>
      </c>
      <c r="M81" s="3">
        <v>10401.398012100819</v>
      </c>
      <c r="N81" s="3">
        <v>1032.3999999195596</v>
      </c>
      <c r="O81" s="3">
        <v>-6.4306756303199997</v>
      </c>
      <c r="P81" s="24">
        <v>1882.6943243696801</v>
      </c>
      <c r="Q81" s="2"/>
      <c r="R81" s="2"/>
      <c r="S81" s="2"/>
      <c r="T81" s="2"/>
      <c r="U81" s="2"/>
      <c r="V81" s="2"/>
      <c r="W81" s="2"/>
    </row>
    <row r="82" spans="2:23" outlineLevel="2" x14ac:dyDescent="0.3">
      <c r="B82" s="5" t="s">
        <v>18</v>
      </c>
      <c r="C82" s="6" t="s">
        <v>19</v>
      </c>
      <c r="D82" s="7" t="s">
        <v>3</v>
      </c>
      <c r="E82" s="3">
        <v>10641</v>
      </c>
      <c r="F82" s="3">
        <v>1239</v>
      </c>
      <c r="G82" s="3">
        <v>0</v>
      </c>
      <c r="H82" s="8" t="s">
        <v>17</v>
      </c>
      <c r="I82" s="3">
        <v>1272</v>
      </c>
      <c r="J82" s="3">
        <v>1239</v>
      </c>
      <c r="K82" s="3">
        <v>0</v>
      </c>
      <c r="L82" s="3" t="s">
        <v>5</v>
      </c>
      <c r="M82" s="3">
        <v>10640.997967722633</v>
      </c>
      <c r="N82" s="3">
        <v>1238.9999999034621</v>
      </c>
      <c r="O82" s="3">
        <v>-6.5765264052000001</v>
      </c>
      <c r="P82" s="24">
        <v>1882.5484735948</v>
      </c>
      <c r="Q82" s="2"/>
      <c r="R82" s="2"/>
      <c r="S82" s="2"/>
      <c r="T82" s="2"/>
      <c r="U82" s="2"/>
      <c r="V82" s="2"/>
      <c r="W82" s="2"/>
    </row>
    <row r="83" spans="2:23" outlineLevel="2" x14ac:dyDescent="0.3">
      <c r="B83" s="5" t="s">
        <v>20</v>
      </c>
      <c r="C83" s="6" t="s">
        <v>21</v>
      </c>
      <c r="D83" s="7" t="s">
        <v>3</v>
      </c>
      <c r="E83" s="3">
        <v>10619</v>
      </c>
      <c r="F83" s="3">
        <v>1278</v>
      </c>
      <c r="G83" s="3">
        <v>-1.7</v>
      </c>
      <c r="H83" s="8" t="s">
        <v>17</v>
      </c>
      <c r="I83" s="3">
        <v>1250</v>
      </c>
      <c r="J83" s="3">
        <v>1278</v>
      </c>
      <c r="K83" s="3">
        <v>-1.7</v>
      </c>
      <c r="L83" s="3" t="s">
        <v>5</v>
      </c>
      <c r="M83" s="3">
        <v>10618.996919112722</v>
      </c>
      <c r="N83" s="3">
        <v>1278.0000211218633</v>
      </c>
      <c r="O83" s="3">
        <v>-8.2624104540612002</v>
      </c>
      <c r="P83" s="24">
        <v>1880.8625895459388</v>
      </c>
      <c r="Q83" s="2"/>
      <c r="R83" s="2"/>
      <c r="S83" s="2"/>
      <c r="T83" s="2"/>
      <c r="U83" s="2"/>
      <c r="V83" s="2"/>
      <c r="W83" s="2"/>
    </row>
    <row r="84" spans="2:23" outlineLevel="2" x14ac:dyDescent="0.3">
      <c r="B84" s="5" t="s">
        <v>22</v>
      </c>
      <c r="C84" s="6" t="s">
        <v>23</v>
      </c>
      <c r="D84" s="7" t="s">
        <v>12</v>
      </c>
      <c r="E84" s="3">
        <v>10180</v>
      </c>
      <c r="F84" s="3">
        <v>820</v>
      </c>
      <c r="G84" s="3">
        <v>0</v>
      </c>
      <c r="H84" s="8" t="s">
        <v>17</v>
      </c>
      <c r="I84" s="3">
        <v>811</v>
      </c>
      <c r="J84" s="3">
        <v>820</v>
      </c>
      <c r="K84" s="3">
        <v>0</v>
      </c>
      <c r="L84" s="3" t="s">
        <v>5</v>
      </c>
      <c r="M84" s="3">
        <v>10179.998052941826</v>
      </c>
      <c r="N84" s="3">
        <v>819.99999993610891</v>
      </c>
      <c r="O84" s="3">
        <v>-6.2961719760000001</v>
      </c>
      <c r="P84" s="24">
        <v>1882.8288280239999</v>
      </c>
      <c r="Q84" s="2"/>
      <c r="R84" s="2"/>
      <c r="S84" s="2"/>
      <c r="T84" s="2"/>
      <c r="U84" s="2"/>
      <c r="V84" s="2"/>
      <c r="W84" s="2"/>
    </row>
    <row r="85" spans="2:23" outlineLevel="2" x14ac:dyDescent="0.3">
      <c r="B85" s="5" t="s">
        <v>24</v>
      </c>
      <c r="C85" s="6" t="s">
        <v>25</v>
      </c>
      <c r="D85" s="7" t="s">
        <v>12</v>
      </c>
      <c r="E85" s="3">
        <v>9967.8679656440363</v>
      </c>
      <c r="F85" s="3">
        <v>1032.1320343559642</v>
      </c>
      <c r="G85" s="3">
        <v>3.67544536472586E-14</v>
      </c>
      <c r="H85" s="8" t="s">
        <v>17</v>
      </c>
      <c r="I85" s="3">
        <v>598.8679656440363</v>
      </c>
      <c r="J85" s="3">
        <v>1032.1320343559642</v>
      </c>
      <c r="K85" s="3">
        <v>3.67544536472586E-14</v>
      </c>
      <c r="L85" s="3" t="s">
        <v>5</v>
      </c>
      <c r="M85" s="3">
        <v>9967.866060931512</v>
      </c>
      <c r="N85" s="3">
        <v>1032.1320342755446</v>
      </c>
      <c r="O85" s="3">
        <v>-6.162110215425515</v>
      </c>
      <c r="P85" s="24">
        <v>1882.9628897845744</v>
      </c>
      <c r="Q85" s="2"/>
      <c r="R85" s="2"/>
      <c r="S85" s="2"/>
      <c r="T85" s="2"/>
      <c r="U85" s="2"/>
      <c r="V85" s="2"/>
      <c r="W85" s="2"/>
    </row>
    <row r="86" spans="2:23" outlineLevel="2" x14ac:dyDescent="0.3">
      <c r="B86" s="5" t="s">
        <v>26</v>
      </c>
      <c r="C86" s="6" t="s">
        <v>27</v>
      </c>
      <c r="D86" s="7" t="s">
        <v>3</v>
      </c>
      <c r="E86" s="3">
        <v>1032.4000000000001</v>
      </c>
      <c r="F86" s="3">
        <v>10401.4</v>
      </c>
      <c r="G86" s="3">
        <v>0</v>
      </c>
      <c r="H86" s="8" t="s">
        <v>28</v>
      </c>
      <c r="I86" s="3">
        <v>1032.4000000000001</v>
      </c>
      <c r="J86" s="3">
        <v>1032.3999999999996</v>
      </c>
      <c r="K86" s="3">
        <v>0</v>
      </c>
      <c r="L86" s="3" t="s">
        <v>5</v>
      </c>
      <c r="M86" s="3">
        <v>1032.3998823340403</v>
      </c>
      <c r="N86" s="3">
        <v>10401.399999189563</v>
      </c>
      <c r="O86" s="3">
        <v>-0.50971871952000003</v>
      </c>
      <c r="P86" s="24">
        <v>1888.6152812804801</v>
      </c>
      <c r="Q86" s="2"/>
      <c r="R86" s="2"/>
      <c r="S86" s="2"/>
      <c r="T86" s="2"/>
      <c r="U86" s="2"/>
      <c r="V86" s="2"/>
      <c r="W86" s="2"/>
    </row>
    <row r="87" spans="2:23" outlineLevel="2" x14ac:dyDescent="0.3">
      <c r="B87" s="5" t="s">
        <v>29</v>
      </c>
      <c r="C87" s="6" t="s">
        <v>30</v>
      </c>
      <c r="D87" s="7" t="s">
        <v>3</v>
      </c>
      <c r="E87" s="3">
        <v>1263</v>
      </c>
      <c r="F87" s="3">
        <v>10608</v>
      </c>
      <c r="G87" s="3">
        <v>0</v>
      </c>
      <c r="H87" s="8" t="s">
        <v>28</v>
      </c>
      <c r="I87" s="3">
        <v>1263</v>
      </c>
      <c r="J87" s="3">
        <v>1239</v>
      </c>
      <c r="K87" s="3">
        <v>0</v>
      </c>
      <c r="L87" s="3" t="s">
        <v>5</v>
      </c>
      <c r="M87" s="3">
        <v>1262.9998396828285</v>
      </c>
      <c r="N87" s="3">
        <v>10607.999999173468</v>
      </c>
      <c r="O87" s="3">
        <v>-0.64999408440000006</v>
      </c>
      <c r="P87" s="24">
        <v>1888.4750059155999</v>
      </c>
      <c r="Q87" s="2"/>
      <c r="R87" s="2"/>
      <c r="S87" s="2"/>
      <c r="T87" s="2"/>
      <c r="U87" s="2"/>
      <c r="V87" s="2"/>
      <c r="W87" s="2"/>
    </row>
    <row r="88" spans="2:23" outlineLevel="2" x14ac:dyDescent="0.3">
      <c r="B88" s="5" t="s">
        <v>31</v>
      </c>
      <c r="C88" s="6" t="s">
        <v>32</v>
      </c>
      <c r="D88" s="7" t="s">
        <v>3</v>
      </c>
      <c r="E88" s="3">
        <v>1251</v>
      </c>
      <c r="F88" s="3">
        <v>10646</v>
      </c>
      <c r="G88" s="3">
        <v>-1.7</v>
      </c>
      <c r="H88" s="8" t="s">
        <v>28</v>
      </c>
      <c r="I88" s="3">
        <v>1251</v>
      </c>
      <c r="J88" s="3">
        <v>1277</v>
      </c>
      <c r="K88" s="3">
        <v>-1.7</v>
      </c>
      <c r="L88" s="3" t="s">
        <v>5</v>
      </c>
      <c r="M88" s="3">
        <v>1250.9987891463261</v>
      </c>
      <c r="N88" s="3">
        <v>10646.000020391946</v>
      </c>
      <c r="O88" s="3">
        <v>-2.3420855164612</v>
      </c>
      <c r="P88" s="24">
        <v>1886.7829144835389</v>
      </c>
      <c r="Q88" s="2"/>
      <c r="R88" s="2"/>
      <c r="S88" s="2"/>
      <c r="T88" s="2"/>
      <c r="U88" s="2"/>
      <c r="V88" s="2"/>
      <c r="W88" s="2"/>
    </row>
    <row r="89" spans="2:23" outlineLevel="2" x14ac:dyDescent="0.3">
      <c r="B89" s="5" t="s">
        <v>33</v>
      </c>
      <c r="C89" s="6" t="s">
        <v>34</v>
      </c>
      <c r="D89" s="7" t="s">
        <v>12</v>
      </c>
      <c r="E89" s="3">
        <v>820</v>
      </c>
      <c r="F89" s="3">
        <v>10180</v>
      </c>
      <c r="G89" s="3">
        <v>0</v>
      </c>
      <c r="H89" s="8" t="s">
        <v>28</v>
      </c>
      <c r="I89" s="3">
        <v>820</v>
      </c>
      <c r="J89" s="3">
        <v>811</v>
      </c>
      <c r="K89" s="3">
        <v>0</v>
      </c>
      <c r="L89" s="3" t="s">
        <v>5</v>
      </c>
      <c r="M89" s="3">
        <v>819.99992137847403</v>
      </c>
      <c r="N89" s="3">
        <v>10179.999999206815</v>
      </c>
      <c r="O89" s="3">
        <v>-0.38090282400000008</v>
      </c>
      <c r="P89" s="24">
        <v>1888.744097176</v>
      </c>
      <c r="Q89" s="2"/>
      <c r="R89" s="2"/>
      <c r="S89" s="2"/>
      <c r="T89" s="2"/>
      <c r="U89" s="2"/>
      <c r="V89" s="2"/>
      <c r="W89" s="2"/>
    </row>
    <row r="90" spans="2:23" outlineLevel="2" x14ac:dyDescent="0.3">
      <c r="B90" s="5" t="s">
        <v>35</v>
      </c>
      <c r="C90" s="6" t="s">
        <v>36</v>
      </c>
      <c r="D90" s="7" t="s">
        <v>12</v>
      </c>
      <c r="E90" s="3">
        <v>1032.1320343559642</v>
      </c>
      <c r="F90" s="3">
        <v>9967.8679656440363</v>
      </c>
      <c r="G90" s="3">
        <v>3.67544536472586E-14</v>
      </c>
      <c r="H90" s="8" t="s">
        <v>28</v>
      </c>
      <c r="I90" s="3">
        <v>1032.1320343559642</v>
      </c>
      <c r="J90" s="3">
        <v>598.8679656440363</v>
      </c>
      <c r="K90" s="3">
        <v>3.67544536472586E-14</v>
      </c>
      <c r="L90" s="3" t="s">
        <v>5</v>
      </c>
      <c r="M90" s="3">
        <v>1032.1319133887901</v>
      </c>
      <c r="N90" s="3">
        <v>9967.8679648673806</v>
      </c>
      <c r="O90" s="3">
        <v>-0.51496458457441185</v>
      </c>
      <c r="P90" s="24">
        <v>1888.6100354154255</v>
      </c>
      <c r="Q90" s="2"/>
      <c r="R90" s="2"/>
      <c r="S90" s="2"/>
      <c r="T90" s="2"/>
      <c r="U90" s="2"/>
      <c r="V90" s="2"/>
      <c r="W90" s="2"/>
    </row>
    <row r="91" spans="2:23" outlineLevel="2" x14ac:dyDescent="0.3">
      <c r="B91" s="5" t="s">
        <v>37</v>
      </c>
      <c r="C91" s="6" t="s">
        <v>38</v>
      </c>
      <c r="D91" s="7" t="s">
        <v>3</v>
      </c>
      <c r="E91" s="3">
        <v>15392.300000000001</v>
      </c>
      <c r="F91" s="3">
        <v>8750.1</v>
      </c>
      <c r="G91" s="3">
        <v>-913.89</v>
      </c>
      <c r="H91" s="8" t="s">
        <v>39</v>
      </c>
      <c r="I91" s="3">
        <v>-13949.699999999999</v>
      </c>
      <c r="J91" s="3">
        <v>-469.89999999999964</v>
      </c>
      <c r="K91" s="3">
        <v>-913.89</v>
      </c>
      <c r="L91" s="3" t="s">
        <v>5</v>
      </c>
      <c r="M91" s="3">
        <v>15391.73096838417</v>
      </c>
      <c r="N91" s="3">
        <v>8750.1114075898749</v>
      </c>
      <c r="O91" s="3">
        <v>-923.31597124469999</v>
      </c>
      <c r="P91" s="24">
        <v>965.80902875530001</v>
      </c>
      <c r="Q91" s="2"/>
      <c r="R91" s="2"/>
      <c r="S91" s="2"/>
      <c r="T91" s="2"/>
      <c r="U91" s="2"/>
      <c r="V91" s="2"/>
      <c r="W91" s="2"/>
    </row>
    <row r="92" spans="2:23" outlineLevel="2" x14ac:dyDescent="0.3">
      <c r="B92" s="5" t="s">
        <v>40</v>
      </c>
      <c r="C92" s="6" t="s">
        <v>41</v>
      </c>
      <c r="D92" s="7" t="s">
        <v>3</v>
      </c>
      <c r="E92" s="3">
        <v>15138.300000000001</v>
      </c>
      <c r="F92" s="3">
        <v>8687.1</v>
      </c>
      <c r="G92" s="3">
        <v>-913.89</v>
      </c>
      <c r="H92" s="8" t="s">
        <v>39</v>
      </c>
      <c r="I92" s="3">
        <v>-14203.699999999999</v>
      </c>
      <c r="J92" s="3">
        <v>-532.89999999999964</v>
      </c>
      <c r="K92" s="3">
        <v>-913.89</v>
      </c>
      <c r="L92" s="3" t="s">
        <v>5</v>
      </c>
      <c r="M92" s="3">
        <v>15137.731016636017</v>
      </c>
      <c r="N92" s="3">
        <v>8687.1114075947844</v>
      </c>
      <c r="O92" s="3">
        <v>-923.1594072263</v>
      </c>
      <c r="P92" s="24">
        <v>965.9655927737</v>
      </c>
      <c r="Q92" s="2"/>
      <c r="R92" s="2"/>
      <c r="S92" s="2"/>
      <c r="T92" s="2"/>
      <c r="U92" s="2"/>
      <c r="V92" s="2"/>
      <c r="W92" s="9">
        <f>P92</f>
        <v>965.9655927737</v>
      </c>
    </row>
    <row r="93" spans="2:23" outlineLevel="2" x14ac:dyDescent="0.3">
      <c r="B93" s="5" t="s">
        <v>42</v>
      </c>
      <c r="C93" s="6" t="s">
        <v>43</v>
      </c>
      <c r="D93" s="7" t="s">
        <v>3</v>
      </c>
      <c r="E93" s="3">
        <v>15138.300000000001</v>
      </c>
      <c r="F93" s="3">
        <v>8812.2999999999993</v>
      </c>
      <c r="G93" s="3">
        <v>-913.89</v>
      </c>
      <c r="H93" s="8" t="s">
        <v>39</v>
      </c>
      <c r="I93" s="3">
        <v>-14203.699999999999</v>
      </c>
      <c r="J93" s="3">
        <v>-407.70000000000073</v>
      </c>
      <c r="K93" s="3">
        <v>-913.89</v>
      </c>
      <c r="L93" s="3" t="s">
        <v>5</v>
      </c>
      <c r="M93" s="3">
        <v>15137.731017604227</v>
      </c>
      <c r="N93" s="3">
        <v>8812.3114075850281</v>
      </c>
      <c r="O93" s="3">
        <v>-923.15784432966007</v>
      </c>
      <c r="P93" s="24">
        <v>965.96715567033993</v>
      </c>
      <c r="Q93" s="2"/>
      <c r="R93" s="2"/>
      <c r="S93" s="2"/>
      <c r="T93" s="2"/>
      <c r="U93" s="2"/>
      <c r="V93" s="2"/>
      <c r="W93" s="2"/>
    </row>
    <row r="94" spans="2:23" outlineLevel="2" x14ac:dyDescent="0.3">
      <c r="B94" s="5" t="s">
        <v>44</v>
      </c>
      <c r="C94" s="6" t="s">
        <v>45</v>
      </c>
      <c r="D94" s="7" t="s">
        <v>12</v>
      </c>
      <c r="E94" s="3">
        <v>28420.2</v>
      </c>
      <c r="F94" s="3">
        <v>8820</v>
      </c>
      <c r="G94" s="3">
        <v>-225</v>
      </c>
      <c r="H94" s="8" t="s">
        <v>39</v>
      </c>
      <c r="I94" s="3">
        <v>-921.79999999999927</v>
      </c>
      <c r="J94" s="3">
        <v>-400</v>
      </c>
      <c r="K94" s="3">
        <v>-225</v>
      </c>
      <c r="L94" s="3" t="s">
        <v>5</v>
      </c>
      <c r="M94" s="3">
        <v>28420.055229519206</v>
      </c>
      <c r="N94" s="3">
        <v>8820.0028080327811</v>
      </c>
      <c r="O94" s="3">
        <v>-242.49588468209998</v>
      </c>
      <c r="P94" s="24">
        <v>1646.6291153179</v>
      </c>
      <c r="Q94" s="2"/>
      <c r="R94" s="2"/>
      <c r="S94" s="2"/>
      <c r="T94" s="2"/>
      <c r="U94" s="2"/>
      <c r="V94" s="2"/>
      <c r="W94" s="2"/>
    </row>
    <row r="95" spans="2:23" outlineLevel="2" x14ac:dyDescent="0.3">
      <c r="B95" s="5" t="s">
        <v>46</v>
      </c>
      <c r="C95" s="6" t="s">
        <v>47</v>
      </c>
      <c r="D95" s="7" t="s">
        <v>3</v>
      </c>
      <c r="E95" s="3">
        <v>15392.300000000001</v>
      </c>
      <c r="F95" s="3">
        <v>9383.1949999999997</v>
      </c>
      <c r="G95" s="3">
        <v>-1025.52</v>
      </c>
      <c r="H95" s="8" t="s">
        <v>39</v>
      </c>
      <c r="I95" s="3">
        <v>-13949.699999999999</v>
      </c>
      <c r="J95" s="3">
        <v>163.19499999999971</v>
      </c>
      <c r="K95" s="3">
        <v>-1025.52</v>
      </c>
      <c r="L95" s="3" t="s">
        <v>5</v>
      </c>
      <c r="M95" s="3">
        <v>15391.661819611385</v>
      </c>
      <c r="N95" s="3">
        <v>9383.2078010401619</v>
      </c>
      <c r="O95" s="3">
        <v>-1034.9380467642548</v>
      </c>
      <c r="P95" s="24">
        <v>854.18695323574525</v>
      </c>
      <c r="Q95" s="2"/>
      <c r="R95" s="2"/>
      <c r="S95" s="2"/>
      <c r="T95" s="2"/>
      <c r="U95" s="2"/>
      <c r="V95" s="2"/>
      <c r="W95" s="2"/>
    </row>
    <row r="96" spans="2:23" outlineLevel="2" x14ac:dyDescent="0.3">
      <c r="B96" s="5" t="s">
        <v>48</v>
      </c>
      <c r="C96" s="6" t="s">
        <v>49</v>
      </c>
      <c r="D96" s="7" t="s">
        <v>3</v>
      </c>
      <c r="E96" s="3">
        <v>15138.300000000001</v>
      </c>
      <c r="F96" s="3">
        <v>9383.1949999999997</v>
      </c>
      <c r="G96" s="3">
        <v>-1025.52</v>
      </c>
      <c r="H96" s="8" t="s">
        <v>39</v>
      </c>
      <c r="I96" s="3">
        <v>-14203.699999999999</v>
      </c>
      <c r="J96" s="3">
        <v>163.19499999999971</v>
      </c>
      <c r="K96" s="3">
        <v>-1025.52</v>
      </c>
      <c r="L96" s="3" t="s">
        <v>5</v>
      </c>
      <c r="M96" s="3">
        <v>15137.661868350429</v>
      </c>
      <c r="N96" s="3">
        <v>9383.2078010401619</v>
      </c>
      <c r="O96" s="3">
        <v>-1034.7806963042547</v>
      </c>
      <c r="P96" s="24">
        <v>854.34430369574534</v>
      </c>
      <c r="Q96" s="2"/>
      <c r="R96" s="2"/>
      <c r="S96" s="2"/>
      <c r="T96" s="9">
        <f>P96</f>
        <v>854.34430369574534</v>
      </c>
      <c r="U96" s="2"/>
      <c r="V96" s="2"/>
      <c r="W96" s="2"/>
    </row>
    <row r="97" spans="2:23" outlineLevel="2" x14ac:dyDescent="0.3">
      <c r="B97" s="5" t="s">
        <v>50</v>
      </c>
      <c r="C97" s="6" t="s">
        <v>51</v>
      </c>
      <c r="D97" s="7" t="s">
        <v>3</v>
      </c>
      <c r="E97" s="3">
        <v>15392.300000000001</v>
      </c>
      <c r="F97" s="3">
        <v>9479.0400000000009</v>
      </c>
      <c r="G97" s="3">
        <v>803.39</v>
      </c>
      <c r="H97" s="8" t="s">
        <v>39</v>
      </c>
      <c r="I97" s="3">
        <v>-13949.699999999999</v>
      </c>
      <c r="J97" s="3">
        <v>259.04000000000087</v>
      </c>
      <c r="K97" s="3">
        <v>803.39</v>
      </c>
      <c r="L97" s="3" t="s">
        <v>5</v>
      </c>
      <c r="M97" s="3">
        <v>15392.794811808482</v>
      </c>
      <c r="N97" s="3">
        <v>9479.0299703833825</v>
      </c>
      <c r="O97" s="3">
        <v>793.97279860317008</v>
      </c>
      <c r="P97" s="24">
        <v>2683.0977986031703</v>
      </c>
      <c r="Q97" s="2"/>
      <c r="R97" s="2"/>
      <c r="S97" s="2"/>
      <c r="T97" s="2"/>
      <c r="U97" s="2"/>
      <c r="V97" s="2"/>
      <c r="W97" s="2"/>
    </row>
    <row r="98" spans="2:23" outlineLevel="2" x14ac:dyDescent="0.3">
      <c r="B98" s="5" t="s">
        <v>52</v>
      </c>
      <c r="C98" s="6" t="s">
        <v>53</v>
      </c>
      <c r="D98" s="7" t="s">
        <v>3</v>
      </c>
      <c r="E98" s="3">
        <v>15138.300000000001</v>
      </c>
      <c r="F98" s="3">
        <v>9476.7000000000007</v>
      </c>
      <c r="G98" s="3">
        <v>811</v>
      </c>
      <c r="H98" s="8" t="s">
        <v>39</v>
      </c>
      <c r="I98" s="3">
        <v>-14203.699999999999</v>
      </c>
      <c r="J98" s="3">
        <v>256.70000000000073</v>
      </c>
      <c r="K98" s="3">
        <v>811</v>
      </c>
      <c r="L98" s="3" t="s">
        <v>5</v>
      </c>
      <c r="M98" s="3">
        <v>15138.799574848332</v>
      </c>
      <c r="N98" s="3">
        <v>9476.6898753864152</v>
      </c>
      <c r="O98" s="3">
        <v>801.74011839163597</v>
      </c>
      <c r="P98" s="24">
        <v>2690.8651183916359</v>
      </c>
      <c r="Q98" s="2"/>
      <c r="R98" s="2"/>
      <c r="S98" s="2"/>
      <c r="T98" s="2"/>
      <c r="U98" s="9">
        <f>P98</f>
        <v>2690.8651183916359</v>
      </c>
      <c r="V98" s="2"/>
      <c r="W98" s="2"/>
    </row>
    <row r="99" spans="2:23" outlineLevel="2" x14ac:dyDescent="0.3">
      <c r="B99" s="5" t="s">
        <v>54</v>
      </c>
      <c r="C99" s="6" t="s">
        <v>55</v>
      </c>
      <c r="D99" s="7" t="s">
        <v>3</v>
      </c>
      <c r="E99" s="3">
        <v>26923.100000000002</v>
      </c>
      <c r="F99" s="3">
        <v>9689.9</v>
      </c>
      <c r="G99" s="3">
        <v>-913.89</v>
      </c>
      <c r="H99" s="8" t="s">
        <v>56</v>
      </c>
      <c r="I99" s="3">
        <v>13872.100000000002</v>
      </c>
      <c r="J99" s="3">
        <v>469.89999999999964</v>
      </c>
      <c r="K99" s="3">
        <v>-913.89</v>
      </c>
      <c r="L99" s="3" t="s">
        <v>5</v>
      </c>
      <c r="M99" s="3">
        <v>26922.528763052836</v>
      </c>
      <c r="N99" s="3">
        <v>9689.911407516649</v>
      </c>
      <c r="O99" s="3">
        <v>-930.44745482534006</v>
      </c>
      <c r="P99" s="24">
        <v>958.67754517465994</v>
      </c>
      <c r="Q99" s="2"/>
      <c r="R99" s="2"/>
      <c r="S99" s="2"/>
      <c r="T99" s="2"/>
      <c r="U99" s="2"/>
      <c r="V99" s="2"/>
      <c r="W99" s="2"/>
    </row>
    <row r="100" spans="2:23" outlineLevel="2" x14ac:dyDescent="0.3">
      <c r="B100" s="5" t="s">
        <v>57</v>
      </c>
      <c r="C100" s="6" t="s">
        <v>58</v>
      </c>
      <c r="D100" s="7" t="s">
        <v>3</v>
      </c>
      <c r="E100" s="3">
        <v>27177.100000000002</v>
      </c>
      <c r="F100" s="3">
        <v>9626.9</v>
      </c>
      <c r="G100" s="3">
        <v>-913.89</v>
      </c>
      <c r="H100" s="8" t="s">
        <v>56</v>
      </c>
      <c r="I100" s="3">
        <v>14126.100000000002</v>
      </c>
      <c r="J100" s="3">
        <v>406.89999999999964</v>
      </c>
      <c r="K100" s="3">
        <v>-913.89</v>
      </c>
      <c r="L100" s="3" t="s">
        <v>5</v>
      </c>
      <c r="M100" s="3">
        <v>27176.528713826599</v>
      </c>
      <c r="N100" s="3">
        <v>9626.9114075215584</v>
      </c>
      <c r="O100" s="3">
        <v>-930.60559172694002</v>
      </c>
      <c r="P100" s="24">
        <v>958.51940827305998</v>
      </c>
      <c r="Q100" s="2"/>
      <c r="R100" s="2"/>
      <c r="S100" s="2"/>
      <c r="T100" s="2"/>
      <c r="U100" s="2"/>
      <c r="V100" s="2"/>
      <c r="W100" s="9">
        <f>P100</f>
        <v>958.51940827305998</v>
      </c>
    </row>
    <row r="101" spans="2:23" outlineLevel="2" x14ac:dyDescent="0.3">
      <c r="B101" s="5" t="s">
        <v>59</v>
      </c>
      <c r="C101" s="6" t="s">
        <v>60</v>
      </c>
      <c r="D101" s="7" t="s">
        <v>3</v>
      </c>
      <c r="E101" s="3">
        <v>27177.100000000002</v>
      </c>
      <c r="F101" s="3">
        <v>9742.6</v>
      </c>
      <c r="G101" s="3">
        <v>-913.89</v>
      </c>
      <c r="H101" s="8" t="s">
        <v>56</v>
      </c>
      <c r="I101" s="3">
        <v>14126.100000000002</v>
      </c>
      <c r="J101" s="3">
        <v>522.60000000000036</v>
      </c>
      <c r="K101" s="3">
        <v>-913.89</v>
      </c>
      <c r="L101" s="3" t="s">
        <v>5</v>
      </c>
      <c r="M101" s="3">
        <v>27176.528714721342</v>
      </c>
      <c r="N101" s="3">
        <v>9742.6114075125442</v>
      </c>
      <c r="O101" s="3">
        <v>-930.60414742069997</v>
      </c>
      <c r="P101" s="24">
        <v>958.52085257930003</v>
      </c>
      <c r="Q101" s="2"/>
      <c r="R101" s="2"/>
      <c r="S101" s="2"/>
      <c r="T101" s="2"/>
      <c r="U101" s="2"/>
      <c r="V101" s="2"/>
      <c r="W101" s="2"/>
    </row>
    <row r="102" spans="2:23" outlineLevel="2" x14ac:dyDescent="0.3">
      <c r="B102" s="5" t="s">
        <v>61</v>
      </c>
      <c r="C102" s="6" t="s">
        <v>62</v>
      </c>
      <c r="D102" s="7" t="s">
        <v>12</v>
      </c>
      <c r="E102" s="3">
        <v>13920.2</v>
      </c>
      <c r="F102" s="3">
        <v>9570</v>
      </c>
      <c r="G102" s="3">
        <v>-225</v>
      </c>
      <c r="H102" s="8" t="s">
        <v>56</v>
      </c>
      <c r="I102" s="3">
        <v>869.20000000000073</v>
      </c>
      <c r="J102" s="3">
        <v>350</v>
      </c>
      <c r="K102" s="3">
        <v>-225</v>
      </c>
      <c r="L102" s="3" t="s">
        <v>5</v>
      </c>
      <c r="M102" s="3">
        <v>13920.058017666184</v>
      </c>
      <c r="N102" s="3">
        <v>9570.0028079743443</v>
      </c>
      <c r="O102" s="3">
        <v>-233.50391728209999</v>
      </c>
      <c r="P102" s="24">
        <v>1655.6210827179</v>
      </c>
      <c r="Q102" s="2"/>
      <c r="R102" s="2"/>
      <c r="S102" s="2"/>
      <c r="T102" s="2"/>
      <c r="U102" s="2"/>
      <c r="V102" s="2"/>
      <c r="W102" s="2"/>
    </row>
    <row r="103" spans="2:23" outlineLevel="2" x14ac:dyDescent="0.3">
      <c r="B103" s="5" t="s">
        <v>63</v>
      </c>
      <c r="C103" s="6" t="s">
        <v>64</v>
      </c>
      <c r="D103" s="7" t="s">
        <v>3</v>
      </c>
      <c r="E103" s="3">
        <v>8992.64</v>
      </c>
      <c r="F103" s="3">
        <v>15392.300000000001</v>
      </c>
      <c r="G103" s="3">
        <v>-1012</v>
      </c>
      <c r="H103" s="8" t="s">
        <v>65</v>
      </c>
      <c r="I103" s="3">
        <v>-227.36000000000058</v>
      </c>
      <c r="J103" s="3">
        <v>-13949.699999999999</v>
      </c>
      <c r="K103" s="3">
        <v>-1012</v>
      </c>
      <c r="L103" s="3" t="s">
        <v>5</v>
      </c>
      <c r="M103" s="3">
        <v>8992.0114695915545</v>
      </c>
      <c r="N103" s="3">
        <v>15392.312631799094</v>
      </c>
      <c r="O103" s="3">
        <v>-1017.3785111266719</v>
      </c>
      <c r="P103" s="24">
        <v>871.74648887332808</v>
      </c>
      <c r="Q103" s="2"/>
      <c r="R103" s="2"/>
      <c r="S103" s="2"/>
      <c r="T103" s="2"/>
      <c r="U103" s="2"/>
      <c r="V103" s="2"/>
      <c r="W103" s="2"/>
    </row>
    <row r="104" spans="2:23" outlineLevel="2" x14ac:dyDescent="0.3">
      <c r="B104" s="5" t="s">
        <v>66</v>
      </c>
      <c r="C104" s="6" t="s">
        <v>67</v>
      </c>
      <c r="D104" s="7" t="s">
        <v>3</v>
      </c>
      <c r="E104" s="3">
        <v>8992.64</v>
      </c>
      <c r="F104" s="3">
        <v>15138.300000000001</v>
      </c>
      <c r="G104" s="3">
        <v>-1012</v>
      </c>
      <c r="H104" s="8" t="s">
        <v>65</v>
      </c>
      <c r="I104" s="3">
        <v>-227.36000000000058</v>
      </c>
      <c r="J104" s="3">
        <v>-14203.699999999999</v>
      </c>
      <c r="K104" s="3">
        <v>-1012</v>
      </c>
      <c r="L104" s="3" t="s">
        <v>5</v>
      </c>
      <c r="M104" s="3">
        <v>8992.011467627297</v>
      </c>
      <c r="N104" s="3">
        <v>15138.312631818884</v>
      </c>
      <c r="O104" s="3">
        <v>-1017.3816818594719</v>
      </c>
      <c r="P104" s="24">
        <v>871.74331814052812</v>
      </c>
      <c r="Q104" s="2"/>
      <c r="R104" s="2"/>
      <c r="S104" s="2"/>
      <c r="T104" s="9">
        <f>P104</f>
        <v>871.74331814052812</v>
      </c>
      <c r="U104" s="2"/>
      <c r="V104" s="2"/>
      <c r="W104" s="2"/>
    </row>
    <row r="105" spans="2:23" outlineLevel="2" x14ac:dyDescent="0.3">
      <c r="B105" s="5" t="s">
        <v>68</v>
      </c>
      <c r="C105" s="6" t="s">
        <v>69</v>
      </c>
      <c r="D105" s="7" t="s">
        <v>3</v>
      </c>
      <c r="E105" s="3">
        <v>8992.64</v>
      </c>
      <c r="F105" s="3">
        <v>15392.300000000001</v>
      </c>
      <c r="G105" s="3">
        <v>811.88</v>
      </c>
      <c r="H105" s="8" t="s">
        <v>65</v>
      </c>
      <c r="I105" s="3">
        <v>-227.36000000000058</v>
      </c>
      <c r="J105" s="3">
        <v>-13949.699999999999</v>
      </c>
      <c r="K105" s="3">
        <v>811.88</v>
      </c>
      <c r="L105" s="3" t="s">
        <v>5</v>
      </c>
      <c r="M105" s="3">
        <v>8993.1413450127548</v>
      </c>
      <c r="N105" s="3">
        <v>15392.289863940277</v>
      </c>
      <c r="O105" s="3">
        <v>806.50113875402769</v>
      </c>
      <c r="P105" s="24">
        <v>2695.6261387540276</v>
      </c>
      <c r="Q105" s="2"/>
      <c r="R105" s="2"/>
      <c r="S105" s="2"/>
      <c r="T105" s="2"/>
      <c r="U105" s="2"/>
      <c r="V105" s="2"/>
      <c r="W105" s="2"/>
    </row>
    <row r="106" spans="2:23" outlineLevel="2" x14ac:dyDescent="0.3">
      <c r="B106" s="5" t="s">
        <v>70</v>
      </c>
      <c r="C106" s="6" t="s">
        <v>71</v>
      </c>
      <c r="D106" s="7" t="s">
        <v>3</v>
      </c>
      <c r="E106" s="3">
        <v>8992</v>
      </c>
      <c r="F106" s="3">
        <v>15138.300000000001</v>
      </c>
      <c r="G106" s="3">
        <v>818.9</v>
      </c>
      <c r="H106" s="8" t="s">
        <v>65</v>
      </c>
      <c r="I106" s="3">
        <v>-228</v>
      </c>
      <c r="J106" s="3">
        <v>-14203.699999999999</v>
      </c>
      <c r="K106" s="3">
        <v>818.9</v>
      </c>
      <c r="L106" s="3" t="s">
        <v>5</v>
      </c>
      <c r="M106" s="3">
        <v>8992.505691991104</v>
      </c>
      <c r="N106" s="3">
        <v>15138.289776328005</v>
      </c>
      <c r="O106" s="3">
        <v>813.51836314724039</v>
      </c>
      <c r="P106" s="24">
        <v>2702.6433631472405</v>
      </c>
      <c r="Q106" s="2"/>
      <c r="R106" s="2"/>
      <c r="S106" s="2"/>
      <c r="T106" s="2"/>
      <c r="U106" s="9">
        <f>P106</f>
        <v>2702.6433631472405</v>
      </c>
      <c r="V106" s="2"/>
      <c r="W106" s="2"/>
    </row>
    <row r="107" spans="2:23" outlineLevel="2" x14ac:dyDescent="0.3">
      <c r="B107" s="5" t="s">
        <v>72</v>
      </c>
      <c r="C107" s="6" t="s">
        <v>73</v>
      </c>
      <c r="D107" s="7" t="s">
        <v>3</v>
      </c>
      <c r="E107" s="3">
        <v>8750.1</v>
      </c>
      <c r="F107" s="3">
        <v>26923.100000000002</v>
      </c>
      <c r="G107" s="3">
        <v>-913.89</v>
      </c>
      <c r="H107" s="8" t="s">
        <v>74</v>
      </c>
      <c r="I107" s="3">
        <v>-469.89999999999964</v>
      </c>
      <c r="J107" s="3">
        <v>13872.100000000002</v>
      </c>
      <c r="K107" s="3">
        <v>-913.89</v>
      </c>
      <c r="L107" s="3" t="s">
        <v>5</v>
      </c>
      <c r="M107" s="3">
        <v>8749.5323834666196</v>
      </c>
      <c r="N107" s="3">
        <v>26923.111406173906</v>
      </c>
      <c r="O107" s="3">
        <v>-918.9743375731</v>
      </c>
      <c r="P107" s="24">
        <v>970.1506624269</v>
      </c>
      <c r="Q107" s="2"/>
      <c r="R107" s="2"/>
      <c r="S107" s="2"/>
      <c r="T107" s="2"/>
      <c r="U107" s="2"/>
      <c r="V107" s="2"/>
      <c r="W107" s="2"/>
    </row>
    <row r="108" spans="2:23" outlineLevel="2" x14ac:dyDescent="0.3">
      <c r="B108" s="5" t="s">
        <v>75</v>
      </c>
      <c r="C108" s="6" t="s">
        <v>76</v>
      </c>
      <c r="D108" s="7" t="s">
        <v>3</v>
      </c>
      <c r="E108" s="3">
        <v>8687.1</v>
      </c>
      <c r="F108" s="3">
        <v>27177.100000000002</v>
      </c>
      <c r="G108" s="3">
        <v>-913.89</v>
      </c>
      <c r="H108" s="8" t="s">
        <v>74</v>
      </c>
      <c r="I108" s="3">
        <v>-532.89999999999964</v>
      </c>
      <c r="J108" s="3">
        <v>14126.100000000002</v>
      </c>
      <c r="K108" s="3">
        <v>-913.89</v>
      </c>
      <c r="L108" s="3" t="s">
        <v>5</v>
      </c>
      <c r="M108" s="3">
        <v>8686.532397519697</v>
      </c>
      <c r="N108" s="3">
        <v>27177.111406154116</v>
      </c>
      <c r="O108" s="3">
        <v>-918.9321389703</v>
      </c>
      <c r="P108" s="24">
        <v>970.1928610297</v>
      </c>
      <c r="Q108" s="2"/>
      <c r="R108" s="2"/>
      <c r="S108" s="2"/>
      <c r="T108" s="2"/>
      <c r="U108" s="2"/>
      <c r="V108" s="2"/>
      <c r="W108" s="9">
        <f>P108</f>
        <v>970.1928610297</v>
      </c>
    </row>
    <row r="109" spans="2:23" outlineLevel="2" x14ac:dyDescent="0.3">
      <c r="B109" s="5" t="s">
        <v>77</v>
      </c>
      <c r="C109" s="6" t="s">
        <v>78</v>
      </c>
      <c r="D109" s="7" t="s">
        <v>3</v>
      </c>
      <c r="E109" s="3">
        <v>8789.2000000000007</v>
      </c>
      <c r="F109" s="3">
        <v>27177.100000000002</v>
      </c>
      <c r="G109" s="3">
        <v>-913.89</v>
      </c>
      <c r="H109" s="8" t="s">
        <v>74</v>
      </c>
      <c r="I109" s="3">
        <v>-430.79999999999927</v>
      </c>
      <c r="J109" s="3">
        <v>14126.100000000002</v>
      </c>
      <c r="K109" s="3">
        <v>-913.89</v>
      </c>
      <c r="L109" s="3" t="s">
        <v>5</v>
      </c>
      <c r="M109" s="3">
        <v>8788.6323779281374</v>
      </c>
      <c r="N109" s="3">
        <v>27177.111406154116</v>
      </c>
      <c r="O109" s="3">
        <v>-918.9953888993</v>
      </c>
      <c r="P109" s="24">
        <v>970.1296111007</v>
      </c>
      <c r="Q109" s="2"/>
      <c r="R109" s="2"/>
      <c r="S109" s="2"/>
      <c r="T109" s="2"/>
      <c r="U109" s="2"/>
      <c r="V109" s="2"/>
      <c r="W109" s="2"/>
    </row>
    <row r="110" spans="2:23" outlineLevel="2" x14ac:dyDescent="0.3">
      <c r="B110" s="5" t="s">
        <v>79</v>
      </c>
      <c r="C110" s="6" t="s">
        <v>80</v>
      </c>
      <c r="D110" s="7" t="s">
        <v>12</v>
      </c>
      <c r="E110" s="3">
        <v>9475</v>
      </c>
      <c r="F110" s="3">
        <v>13920</v>
      </c>
      <c r="G110" s="3">
        <v>-225</v>
      </c>
      <c r="H110" s="8" t="s">
        <v>74</v>
      </c>
      <c r="I110" s="3">
        <v>255</v>
      </c>
      <c r="J110" s="3">
        <v>869</v>
      </c>
      <c r="K110" s="3">
        <v>-225</v>
      </c>
      <c r="L110" s="3" t="s">
        <v>5</v>
      </c>
      <c r="M110" s="3">
        <v>9474.8589042776857</v>
      </c>
      <c r="N110" s="3">
        <v>13920.00280763541</v>
      </c>
      <c r="O110" s="3">
        <v>-230.6958584141</v>
      </c>
      <c r="P110" s="24">
        <v>1658.4291415859</v>
      </c>
      <c r="Q110" s="2"/>
      <c r="R110" s="2"/>
      <c r="S110" s="2"/>
      <c r="T110" s="2"/>
      <c r="U110" s="2"/>
      <c r="V110" s="2"/>
      <c r="W110" s="2"/>
    </row>
    <row r="111" spans="2:23" outlineLevel="2" x14ac:dyDescent="0.3">
      <c r="B111" s="5" t="s">
        <v>81</v>
      </c>
      <c r="C111" s="6" t="s">
        <v>82</v>
      </c>
      <c r="D111" s="7" t="s">
        <v>3</v>
      </c>
      <c r="E111" s="3">
        <v>9745.5300000000007</v>
      </c>
      <c r="F111" s="3">
        <v>15392.300000000001</v>
      </c>
      <c r="G111" s="3">
        <v>-879.13</v>
      </c>
      <c r="H111" s="8" t="s">
        <v>65</v>
      </c>
      <c r="I111" s="3">
        <v>525.53000000000065</v>
      </c>
      <c r="J111" s="3">
        <v>-13949.699999999999</v>
      </c>
      <c r="K111" s="3">
        <v>-879.13</v>
      </c>
      <c r="L111" s="3" t="s">
        <v>5</v>
      </c>
      <c r="M111" s="3">
        <v>9744.9836367588032</v>
      </c>
      <c r="N111" s="3">
        <v>15392.310973156311</v>
      </c>
      <c r="O111" s="3">
        <v>-884.97494445902862</v>
      </c>
      <c r="P111" s="24">
        <v>1004.1500555409714</v>
      </c>
      <c r="Q111" s="2"/>
      <c r="R111" s="2"/>
      <c r="S111" s="2"/>
      <c r="T111" s="2"/>
      <c r="U111" s="2"/>
      <c r="V111" s="2"/>
      <c r="W111" s="2"/>
    </row>
    <row r="112" spans="2:23" outlineLevel="2" x14ac:dyDescent="0.3">
      <c r="B112" s="5" t="s">
        <v>83</v>
      </c>
      <c r="C112" s="6" t="s">
        <v>84</v>
      </c>
      <c r="D112" s="7" t="s">
        <v>3</v>
      </c>
      <c r="E112" s="3">
        <v>9707.5300000000007</v>
      </c>
      <c r="F112" s="3">
        <v>15138.300000000001</v>
      </c>
      <c r="G112" s="3">
        <v>-879.13</v>
      </c>
      <c r="H112" s="8" t="s">
        <v>65</v>
      </c>
      <c r="I112" s="3">
        <v>487.53000000000065</v>
      </c>
      <c r="J112" s="3">
        <v>-14203.699999999999</v>
      </c>
      <c r="K112" s="3">
        <v>-879.13</v>
      </c>
      <c r="L112" s="3" t="s">
        <v>5</v>
      </c>
      <c r="M112" s="3">
        <v>9706.9836420862139</v>
      </c>
      <c r="N112" s="3">
        <v>15138.310973176101</v>
      </c>
      <c r="O112" s="3">
        <v>-884.95457457182863</v>
      </c>
      <c r="P112" s="24">
        <v>1004.1704254281714</v>
      </c>
      <c r="Q112" s="2"/>
      <c r="R112" s="2"/>
      <c r="S112" s="2"/>
      <c r="T112" s="2"/>
      <c r="U112" s="2"/>
      <c r="V112" s="2"/>
      <c r="W112" s="9">
        <f>P112</f>
        <v>1004.1704254281714</v>
      </c>
    </row>
    <row r="113" spans="2:23" outlineLevel="2" x14ac:dyDescent="0.3">
      <c r="B113" s="5" t="s">
        <v>85</v>
      </c>
      <c r="C113" s="6" t="s">
        <v>86</v>
      </c>
      <c r="D113" s="7" t="s">
        <v>3</v>
      </c>
      <c r="E113" s="3">
        <v>9805.4</v>
      </c>
      <c r="F113" s="3">
        <v>15138.300000000001</v>
      </c>
      <c r="G113" s="3">
        <v>-879.13</v>
      </c>
      <c r="H113" s="8" t="s">
        <v>65</v>
      </c>
      <c r="I113" s="3">
        <v>585.39999999999964</v>
      </c>
      <c r="J113" s="3">
        <v>-14203.699999999999</v>
      </c>
      <c r="K113" s="3">
        <v>-879.13</v>
      </c>
      <c r="L113" s="3" t="s">
        <v>5</v>
      </c>
      <c r="M113" s="3">
        <v>9804.8536233063314</v>
      </c>
      <c r="N113" s="3">
        <v>15138.310973176101</v>
      </c>
      <c r="O113" s="3">
        <v>-885.01520405812869</v>
      </c>
      <c r="P113" s="24">
        <v>1004.1097959418713</v>
      </c>
      <c r="Q113" s="2"/>
      <c r="R113" s="2"/>
      <c r="S113" s="2"/>
      <c r="T113" s="2"/>
      <c r="U113" s="2"/>
      <c r="V113" s="2"/>
      <c r="W113" s="2"/>
    </row>
    <row r="114" spans="2:23" outlineLevel="2" x14ac:dyDescent="0.3">
      <c r="B114" s="5" t="s">
        <v>87</v>
      </c>
      <c r="C114" s="6" t="s">
        <v>88</v>
      </c>
      <c r="D114" s="7" t="s">
        <v>12</v>
      </c>
      <c r="E114" s="3">
        <v>9075</v>
      </c>
      <c r="F114" s="3">
        <v>28470</v>
      </c>
      <c r="G114" s="3">
        <v>-225</v>
      </c>
      <c r="H114" s="8" t="s">
        <v>65</v>
      </c>
      <c r="I114" s="3">
        <v>-145</v>
      </c>
      <c r="J114" s="3">
        <v>-872</v>
      </c>
      <c r="K114" s="3">
        <v>-225</v>
      </c>
      <c r="L114" s="3" t="s">
        <v>5</v>
      </c>
      <c r="M114" s="3">
        <v>9074.8590935516004</v>
      </c>
      <c r="N114" s="3">
        <v>28470.002806501732</v>
      </c>
      <c r="O114" s="3">
        <v>-230.26643185410001</v>
      </c>
      <c r="P114" s="24">
        <v>1658.8585681458999</v>
      </c>
      <c r="Q114" s="2"/>
      <c r="R114" s="2"/>
      <c r="S114" s="2"/>
      <c r="T114" s="2"/>
      <c r="U114" s="2"/>
      <c r="V114" s="2"/>
      <c r="W114" s="2"/>
    </row>
    <row r="115" spans="2:23" outlineLevel="2" x14ac:dyDescent="0.3">
      <c r="B115" s="5" t="s">
        <v>89</v>
      </c>
      <c r="C115" s="6" t="s">
        <v>90</v>
      </c>
      <c r="D115" s="7" t="s">
        <v>3</v>
      </c>
      <c r="E115" s="3">
        <v>37787.299999999996</v>
      </c>
      <c r="F115" s="3">
        <v>-145.4</v>
      </c>
      <c r="G115" s="3">
        <v>-748</v>
      </c>
      <c r="H115" s="8" t="s">
        <v>17</v>
      </c>
      <c r="I115" s="3">
        <v>28418.299999999996</v>
      </c>
      <c r="J115" s="3">
        <v>-145.4</v>
      </c>
      <c r="K115" s="3">
        <v>-748</v>
      </c>
      <c r="L115" s="3" t="s">
        <v>5</v>
      </c>
      <c r="M115" s="3">
        <v>37786.829369501727</v>
      </c>
      <c r="N115" s="3">
        <v>-145.39066255507103</v>
      </c>
      <c r="O115" s="3">
        <v>-771.41052594520806</v>
      </c>
      <c r="P115" s="24">
        <v>1117.7144740547919</v>
      </c>
      <c r="Q115" s="2"/>
      <c r="R115" s="2"/>
      <c r="S115" s="2"/>
      <c r="T115" s="2"/>
      <c r="U115" s="2"/>
      <c r="V115" s="2"/>
      <c r="W115" s="2"/>
    </row>
    <row r="116" spans="2:23" outlineLevel="2" x14ac:dyDescent="0.3">
      <c r="B116" s="5" t="s">
        <v>91</v>
      </c>
      <c r="C116" s="6" t="s">
        <v>92</v>
      </c>
      <c r="D116" s="7" t="s">
        <v>3</v>
      </c>
      <c r="E116" s="3">
        <v>38051</v>
      </c>
      <c r="F116" s="3">
        <v>-155</v>
      </c>
      <c r="G116" s="3">
        <v>-685</v>
      </c>
      <c r="H116" s="8" t="s">
        <v>17</v>
      </c>
      <c r="I116" s="3">
        <v>28682</v>
      </c>
      <c r="J116" s="3">
        <v>-155</v>
      </c>
      <c r="K116" s="3">
        <v>-685</v>
      </c>
      <c r="L116" s="3" t="s">
        <v>5</v>
      </c>
      <c r="M116" s="3">
        <v>38050.568346697153</v>
      </c>
      <c r="N116" s="3">
        <v>-154.99144899592301</v>
      </c>
      <c r="O116" s="3">
        <v>-708.57401739065995</v>
      </c>
      <c r="P116" s="24">
        <v>1180.5509826093401</v>
      </c>
      <c r="Q116" s="9">
        <f>P116</f>
        <v>1180.5509826093401</v>
      </c>
      <c r="R116" s="2"/>
      <c r="S116" s="2"/>
      <c r="T116" s="2"/>
      <c r="U116" s="2"/>
      <c r="V116" s="2"/>
      <c r="W116" s="2"/>
    </row>
    <row r="117" spans="2:23" outlineLevel="2" x14ac:dyDescent="0.3">
      <c r="B117" s="5" t="s">
        <v>93</v>
      </c>
      <c r="C117" s="6" t="s">
        <v>94</v>
      </c>
      <c r="D117" s="7" t="s">
        <v>3</v>
      </c>
      <c r="E117" s="3">
        <v>37787.299999999996</v>
      </c>
      <c r="F117" s="3">
        <v>566.29999999999995</v>
      </c>
      <c r="G117" s="3">
        <v>509.9</v>
      </c>
      <c r="H117" s="8" t="s">
        <v>17</v>
      </c>
      <c r="I117" s="3">
        <v>28418.299999999996</v>
      </c>
      <c r="J117" s="3">
        <v>566.29999999999995</v>
      </c>
      <c r="K117" s="3">
        <v>509.9</v>
      </c>
      <c r="L117" s="3" t="s">
        <v>5</v>
      </c>
      <c r="M117" s="3">
        <v>37787.608631476513</v>
      </c>
      <c r="N117" s="3">
        <v>566.29363477219613</v>
      </c>
      <c r="O117" s="3">
        <v>486.49811687671632</v>
      </c>
      <c r="P117" s="24">
        <v>2375.6231168767163</v>
      </c>
      <c r="Q117" s="2"/>
      <c r="R117" s="2"/>
      <c r="S117" s="2"/>
      <c r="T117" s="2"/>
      <c r="U117" s="2"/>
      <c r="V117" s="2"/>
      <c r="W117" s="2"/>
    </row>
    <row r="118" spans="2:23" outlineLevel="2" x14ac:dyDescent="0.3">
      <c r="B118" s="5" t="s">
        <v>95</v>
      </c>
      <c r="C118" s="6" t="s">
        <v>96</v>
      </c>
      <c r="D118" s="7" t="s">
        <v>3</v>
      </c>
      <c r="E118" s="3">
        <v>38051</v>
      </c>
      <c r="F118" s="3">
        <v>554</v>
      </c>
      <c r="G118" s="3">
        <v>525</v>
      </c>
      <c r="H118" s="8" t="s">
        <v>17</v>
      </c>
      <c r="I118" s="3">
        <v>28682</v>
      </c>
      <c r="J118" s="3">
        <v>554</v>
      </c>
      <c r="K118" s="3">
        <v>525</v>
      </c>
      <c r="L118" s="3" t="s">
        <v>5</v>
      </c>
      <c r="M118" s="3">
        <v>38051.317935080064</v>
      </c>
      <c r="N118" s="3">
        <v>553.99344627683456</v>
      </c>
      <c r="O118" s="3">
        <v>501.43460092169994</v>
      </c>
      <c r="P118" s="24">
        <v>2390.5596009216997</v>
      </c>
      <c r="Q118" s="2"/>
      <c r="R118" s="2"/>
      <c r="S118" s="9">
        <f>P118</f>
        <v>2390.5596009216997</v>
      </c>
      <c r="T118" s="2"/>
      <c r="U118" s="2"/>
      <c r="V118" s="2"/>
      <c r="W118" s="2"/>
    </row>
    <row r="119" spans="2:23" outlineLevel="2" x14ac:dyDescent="0.3">
      <c r="B119" s="5" t="s">
        <v>97</v>
      </c>
      <c r="C119" s="6" t="s">
        <v>98</v>
      </c>
      <c r="D119" s="7" t="s">
        <v>3</v>
      </c>
      <c r="E119" s="3">
        <v>-145.4</v>
      </c>
      <c r="F119" s="3">
        <v>37787.299999999996</v>
      </c>
      <c r="G119" s="3">
        <v>-748</v>
      </c>
      <c r="H119" s="8" t="s">
        <v>28</v>
      </c>
      <c r="I119" s="3">
        <v>-145.4</v>
      </c>
      <c r="J119" s="3">
        <v>28418.299999999996</v>
      </c>
      <c r="K119" s="3">
        <v>-748</v>
      </c>
      <c r="L119" s="3" t="s">
        <v>5</v>
      </c>
      <c r="M119" s="3">
        <v>-145.8630583992485</v>
      </c>
      <c r="N119" s="3">
        <v>37787.309334489357</v>
      </c>
      <c r="O119" s="3">
        <v>-747.43807614156799</v>
      </c>
      <c r="P119" s="24">
        <v>1141.686923858432</v>
      </c>
      <c r="Q119" s="2"/>
      <c r="R119" s="2"/>
      <c r="S119" s="2"/>
      <c r="T119" s="2"/>
      <c r="U119" s="2"/>
      <c r="V119" s="2"/>
      <c r="W119" s="2"/>
    </row>
    <row r="120" spans="2:23" outlineLevel="2" x14ac:dyDescent="0.3">
      <c r="B120" s="5" t="s">
        <v>99</v>
      </c>
      <c r="C120" s="6" t="s">
        <v>100</v>
      </c>
      <c r="D120" s="7" t="s">
        <v>3</v>
      </c>
      <c r="E120" s="3">
        <v>-155</v>
      </c>
      <c r="F120" s="3">
        <v>38051</v>
      </c>
      <c r="G120" s="3">
        <v>-685</v>
      </c>
      <c r="H120" s="8" t="s">
        <v>28</v>
      </c>
      <c r="I120" s="3">
        <v>-155</v>
      </c>
      <c r="J120" s="3">
        <v>28682</v>
      </c>
      <c r="K120" s="3">
        <v>-685</v>
      </c>
      <c r="L120" s="3" t="s">
        <v>5</v>
      </c>
      <c r="M120" s="3">
        <v>-155.42402664787173</v>
      </c>
      <c r="N120" s="3">
        <v>38051.008548027217</v>
      </c>
      <c r="O120" s="3">
        <v>-684.42884931146</v>
      </c>
      <c r="P120" s="24">
        <v>1204.69615068854</v>
      </c>
      <c r="Q120" s="9">
        <f>P120</f>
        <v>1204.69615068854</v>
      </c>
      <c r="R120" s="2"/>
      <c r="S120" s="2"/>
      <c r="T120" s="2"/>
      <c r="U120" s="2"/>
      <c r="V120" s="2"/>
      <c r="W120" s="2"/>
    </row>
    <row r="121" spans="2:23" outlineLevel="2" x14ac:dyDescent="0.3">
      <c r="B121" s="5" t="s">
        <v>101</v>
      </c>
      <c r="C121" s="6" t="s">
        <v>102</v>
      </c>
      <c r="D121" s="7" t="s">
        <v>3</v>
      </c>
      <c r="E121" s="3">
        <v>566.29999999999995</v>
      </c>
      <c r="F121" s="3">
        <v>37787.299999999996</v>
      </c>
      <c r="G121" s="3">
        <v>509.9</v>
      </c>
      <c r="H121" s="8" t="s">
        <v>28</v>
      </c>
      <c r="I121" s="3">
        <v>566.29999999999995</v>
      </c>
      <c r="J121" s="3">
        <v>28418.299999999996</v>
      </c>
      <c r="K121" s="3">
        <v>509.9</v>
      </c>
      <c r="L121" s="3" t="s">
        <v>5</v>
      </c>
      <c r="M121" s="3">
        <v>566.61606150648515</v>
      </c>
      <c r="N121" s="3">
        <v>37787.293631872075</v>
      </c>
      <c r="O121" s="3">
        <v>510.02079135391631</v>
      </c>
      <c r="P121" s="24">
        <v>2399.1457913539161</v>
      </c>
      <c r="Q121" s="2"/>
      <c r="R121" s="2"/>
      <c r="S121" s="2"/>
      <c r="T121" s="2"/>
      <c r="U121" s="2"/>
      <c r="V121" s="2"/>
      <c r="W121" s="2"/>
    </row>
    <row r="122" spans="2:23" outlineLevel="2" x14ac:dyDescent="0.3">
      <c r="B122" s="5" t="s">
        <v>103</v>
      </c>
      <c r="C122" s="6" t="s">
        <v>104</v>
      </c>
      <c r="D122" s="7" t="s">
        <v>3</v>
      </c>
      <c r="E122" s="3">
        <v>554</v>
      </c>
      <c r="F122" s="3">
        <v>38051</v>
      </c>
      <c r="G122" s="3">
        <v>525</v>
      </c>
      <c r="H122" s="8" t="s">
        <v>28</v>
      </c>
      <c r="I122" s="3">
        <v>554</v>
      </c>
      <c r="J122" s="3">
        <v>28682</v>
      </c>
      <c r="K122" s="3">
        <v>525</v>
      </c>
      <c r="L122" s="3" t="s">
        <v>5</v>
      </c>
      <c r="M122" s="3">
        <v>554.32542020495441</v>
      </c>
      <c r="N122" s="3">
        <v>38050.993443355212</v>
      </c>
      <c r="O122" s="3">
        <v>525.13170000209993</v>
      </c>
      <c r="P122" s="24">
        <v>2414.2567000020999</v>
      </c>
      <c r="Q122" s="2"/>
      <c r="R122" s="9">
        <f>P122</f>
        <v>2414.2567000020999</v>
      </c>
      <c r="S122" s="2"/>
      <c r="T122" s="2"/>
      <c r="U122" s="2"/>
      <c r="V122" s="2"/>
      <c r="W122" s="2"/>
    </row>
    <row r="123" spans="2:23" outlineLevel="2" x14ac:dyDescent="0.3">
      <c r="B123" s="5" t="s">
        <v>105</v>
      </c>
      <c r="C123" s="6" t="s">
        <v>106</v>
      </c>
      <c r="D123" s="7" t="s">
        <v>3</v>
      </c>
      <c r="E123" s="3">
        <v>4002880.73</v>
      </c>
      <c r="F123" s="3">
        <v>-145.4</v>
      </c>
      <c r="G123" s="3">
        <v>-748</v>
      </c>
      <c r="H123" s="8" t="s">
        <v>107</v>
      </c>
      <c r="I123" s="3">
        <v>-3489.2700000000186</v>
      </c>
      <c r="J123" s="3">
        <v>-145.4</v>
      </c>
      <c r="K123" s="3">
        <v>-748</v>
      </c>
      <c r="L123" s="3" t="s">
        <v>108</v>
      </c>
      <c r="M123" s="3">
        <v>2880.7358634086736</v>
      </c>
      <c r="N123" s="3">
        <v>-145.39137420393223</v>
      </c>
      <c r="O123" s="3">
        <v>-747.97909489660617</v>
      </c>
      <c r="P123" s="24">
        <v>1141.1459051033939</v>
      </c>
      <c r="Q123" s="2"/>
      <c r="R123" s="2"/>
      <c r="S123" s="2"/>
      <c r="T123" s="2"/>
      <c r="U123" s="2"/>
      <c r="V123" s="2"/>
      <c r="W123" s="2"/>
    </row>
    <row r="124" spans="2:23" outlineLevel="2" x14ac:dyDescent="0.3">
      <c r="B124" s="5" t="s">
        <v>109</v>
      </c>
      <c r="C124" s="6" t="s">
        <v>110</v>
      </c>
      <c r="D124" s="7" t="s">
        <v>3</v>
      </c>
      <c r="E124" s="3">
        <v>4002626.7</v>
      </c>
      <c r="F124" s="3">
        <v>-160</v>
      </c>
      <c r="G124" s="3">
        <v>-755</v>
      </c>
      <c r="H124" s="8" t="s">
        <v>107</v>
      </c>
      <c r="I124" s="3">
        <v>-3743.2999999998137</v>
      </c>
      <c r="J124" s="3">
        <v>-160</v>
      </c>
      <c r="K124" s="3">
        <v>-755</v>
      </c>
      <c r="L124" s="3" t="s">
        <v>108</v>
      </c>
      <c r="M124" s="3">
        <v>2626.705918288983</v>
      </c>
      <c r="N124" s="3">
        <v>-159.99129348036143</v>
      </c>
      <c r="O124" s="3">
        <v>-754.98125457597268</v>
      </c>
      <c r="P124" s="24">
        <v>1134.1437454240272</v>
      </c>
      <c r="Q124" s="9">
        <f>P124</f>
        <v>1134.1437454240272</v>
      </c>
      <c r="R124" s="2"/>
      <c r="S124" s="2"/>
      <c r="T124" s="2"/>
      <c r="U124" s="2"/>
      <c r="V124" s="2"/>
      <c r="W124" s="2"/>
    </row>
    <row r="125" spans="2:23" outlineLevel="2" x14ac:dyDescent="0.3">
      <c r="B125" s="5" t="s">
        <v>111</v>
      </c>
      <c r="C125" s="6" t="s">
        <v>112</v>
      </c>
      <c r="D125" s="7" t="s">
        <v>3</v>
      </c>
      <c r="E125" s="3">
        <v>4002880.73</v>
      </c>
      <c r="F125" s="3">
        <v>566.29999999999995</v>
      </c>
      <c r="G125" s="3">
        <v>509.9</v>
      </c>
      <c r="H125" s="8" t="s">
        <v>107</v>
      </c>
      <c r="I125" s="3">
        <v>-3489.2700000000186</v>
      </c>
      <c r="J125" s="3">
        <v>566.29999999999995</v>
      </c>
      <c r="K125" s="3">
        <v>509.9</v>
      </c>
      <c r="L125" s="3" t="s">
        <v>108</v>
      </c>
      <c r="M125" s="3">
        <v>2880.7260028563633</v>
      </c>
      <c r="N125" s="3">
        <v>566.29411989752612</v>
      </c>
      <c r="O125" s="3">
        <v>509.92911216316702</v>
      </c>
      <c r="P125" s="24">
        <v>2399.0541121631668</v>
      </c>
      <c r="Q125" s="2"/>
      <c r="R125" s="2"/>
      <c r="S125" s="2"/>
      <c r="T125" s="2"/>
      <c r="U125" s="2"/>
      <c r="V125" s="2"/>
      <c r="W125" s="2"/>
    </row>
    <row r="126" spans="2:23" outlineLevel="2" x14ac:dyDescent="0.3">
      <c r="B126" s="10" t="s">
        <v>113</v>
      </c>
      <c r="C126" s="6" t="s">
        <v>114</v>
      </c>
      <c r="D126" s="7" t="s">
        <v>3</v>
      </c>
      <c r="E126" s="3">
        <v>4002626.7</v>
      </c>
      <c r="F126" s="3">
        <v>561</v>
      </c>
      <c r="G126" s="3">
        <v>603</v>
      </c>
      <c r="H126" s="8" t="s">
        <v>107</v>
      </c>
      <c r="I126" s="3">
        <v>-3743.2999999998137</v>
      </c>
      <c r="J126" s="3">
        <v>561</v>
      </c>
      <c r="K126" s="3">
        <v>603</v>
      </c>
      <c r="L126" s="3" t="s">
        <v>108</v>
      </c>
      <c r="M126" s="3">
        <v>2626.6952730627831</v>
      </c>
      <c r="N126" s="3">
        <v>560.99304628729851</v>
      </c>
      <c r="O126" s="3">
        <v>603.02705971980936</v>
      </c>
      <c r="P126" s="24">
        <v>2492.1520597198096</v>
      </c>
      <c r="Q126" s="2"/>
      <c r="R126" s="9">
        <f>P126</f>
        <v>2492.1520597198096</v>
      </c>
      <c r="S126" s="2"/>
      <c r="T126" s="2"/>
      <c r="U126" s="2"/>
      <c r="V126" s="2"/>
      <c r="W126" s="2"/>
    </row>
    <row r="127" spans="2:23" outlineLevel="2" x14ac:dyDescent="0.3">
      <c r="B127" s="5" t="s">
        <v>115</v>
      </c>
      <c r="C127" s="6" t="s">
        <v>116</v>
      </c>
      <c r="D127" s="7" t="s">
        <v>3</v>
      </c>
      <c r="E127" s="3">
        <v>-145.4</v>
      </c>
      <c r="F127" s="3">
        <v>4002880.73</v>
      </c>
      <c r="G127" s="3">
        <v>-748</v>
      </c>
      <c r="H127" s="8" t="s">
        <v>117</v>
      </c>
      <c r="I127" s="3">
        <v>-145.4</v>
      </c>
      <c r="J127" s="3">
        <v>-3489.2700000000186</v>
      </c>
      <c r="K127" s="3">
        <v>-748</v>
      </c>
      <c r="L127" s="3" t="s">
        <v>118</v>
      </c>
      <c r="M127" s="3">
        <v>-145.86312767470844</v>
      </c>
      <c r="N127" s="3">
        <v>2880.9735753935488</v>
      </c>
      <c r="O127" s="3">
        <v>-746.97101583833603</v>
      </c>
      <c r="P127" s="24">
        <v>1142.1539841616641</v>
      </c>
      <c r="Q127" s="2"/>
      <c r="R127" s="2"/>
      <c r="S127" s="2"/>
      <c r="T127" s="2"/>
      <c r="U127" s="2"/>
      <c r="V127" s="2"/>
      <c r="W127" s="2"/>
    </row>
    <row r="128" spans="2:23" outlineLevel="2" x14ac:dyDescent="0.3">
      <c r="B128" s="5" t="s">
        <v>119</v>
      </c>
      <c r="C128" s="6" t="s">
        <v>120</v>
      </c>
      <c r="D128" s="7" t="s">
        <v>3</v>
      </c>
      <c r="E128" s="3">
        <v>-160</v>
      </c>
      <c r="F128" s="3">
        <v>4002626.7</v>
      </c>
      <c r="G128" s="3">
        <v>-755</v>
      </c>
      <c r="H128" s="8" t="s">
        <v>117</v>
      </c>
      <c r="I128" s="3">
        <v>-160</v>
      </c>
      <c r="J128" s="3">
        <v>-3743.2999999998137</v>
      </c>
      <c r="K128" s="3">
        <v>-755</v>
      </c>
      <c r="L128" s="3" t="s">
        <v>118</v>
      </c>
      <c r="M128" s="3">
        <v>-160.4675159759596</v>
      </c>
      <c r="N128" s="3">
        <v>2626.9458697591899</v>
      </c>
      <c r="O128" s="3">
        <v>-754.04473569465995</v>
      </c>
      <c r="P128" s="24">
        <v>1135.0802643053401</v>
      </c>
      <c r="Q128" s="9">
        <f>P128</f>
        <v>1135.0802643053401</v>
      </c>
      <c r="R128" s="2"/>
      <c r="S128" s="2"/>
      <c r="T128" s="2"/>
      <c r="U128" s="2"/>
      <c r="V128" s="2"/>
      <c r="W128" s="2"/>
    </row>
    <row r="129" spans="2:23" outlineLevel="2" x14ac:dyDescent="0.3">
      <c r="B129" s="5" t="s">
        <v>121</v>
      </c>
      <c r="C129" s="6" t="s">
        <v>122</v>
      </c>
      <c r="D129" s="7" t="s">
        <v>3</v>
      </c>
      <c r="E129" s="3">
        <v>566.29999999999995</v>
      </c>
      <c r="F129" s="3">
        <v>4002880.73</v>
      </c>
      <c r="G129" s="3">
        <v>509.9</v>
      </c>
      <c r="H129" s="8" t="s">
        <v>117</v>
      </c>
      <c r="I129" s="3">
        <v>566.29999999999995</v>
      </c>
      <c r="J129" s="3">
        <v>-3489.2700000000186</v>
      </c>
      <c r="K129" s="3">
        <v>509.9</v>
      </c>
      <c r="L129" s="3" t="s">
        <v>118</v>
      </c>
      <c r="M129" s="3">
        <v>566.61659581236222</v>
      </c>
      <c r="N129" s="3">
        <v>2880.5637012575485</v>
      </c>
      <c r="O129" s="3">
        <v>510.48744299004676</v>
      </c>
      <c r="P129" s="24">
        <v>2399.6124429900469</v>
      </c>
      <c r="Q129" s="2"/>
      <c r="R129" s="2"/>
      <c r="S129" s="2"/>
      <c r="T129" s="2"/>
      <c r="U129" s="2"/>
      <c r="V129" s="2"/>
      <c r="W129" s="2"/>
    </row>
    <row r="130" spans="2:23" outlineLevel="2" x14ac:dyDescent="0.3">
      <c r="B130" s="5" t="s">
        <v>123</v>
      </c>
      <c r="C130" s="7" t="s">
        <v>124</v>
      </c>
      <c r="D130" s="7" t="s">
        <v>3</v>
      </c>
      <c r="E130" s="3">
        <v>556</v>
      </c>
      <c r="F130" s="3">
        <v>4002626.73</v>
      </c>
      <c r="G130" s="3">
        <v>594</v>
      </c>
      <c r="H130" s="8" t="s">
        <v>117</v>
      </c>
      <c r="I130" s="3">
        <v>556</v>
      </c>
      <c r="J130" s="3">
        <v>-3743.2700000000186</v>
      </c>
      <c r="K130" s="3">
        <v>594</v>
      </c>
      <c r="L130" s="3" t="s">
        <v>118</v>
      </c>
      <c r="M130" s="3">
        <v>556.36868595778878</v>
      </c>
      <c r="N130" s="3">
        <v>2626.5363115973923</v>
      </c>
      <c r="O130" s="3">
        <v>594.51104469400798</v>
      </c>
      <c r="P130" s="9">
        <v>2483.636044694008</v>
      </c>
      <c r="Q130" s="2"/>
      <c r="R130" s="2"/>
      <c r="S130" s="9">
        <f>P130</f>
        <v>2483.636044694008</v>
      </c>
      <c r="T130" s="2"/>
      <c r="U130" s="2"/>
      <c r="V130" s="2"/>
      <c r="W130" s="2"/>
    </row>
    <row r="131" spans="2:23" outlineLevel="1" x14ac:dyDescent="0.3">
      <c r="B131" s="54" t="s">
        <v>125</v>
      </c>
      <c r="C131" s="17"/>
      <c r="D131" s="17"/>
      <c r="E131" s="55"/>
      <c r="F131" s="55"/>
      <c r="G131" s="50"/>
      <c r="H131" s="51"/>
      <c r="I131" s="50"/>
      <c r="J131" s="50"/>
      <c r="K131" s="50"/>
      <c r="L131" s="50"/>
      <c r="M131" s="50"/>
      <c r="N131" s="50"/>
      <c r="O131" s="50"/>
      <c r="P131" s="50"/>
      <c r="Q131" s="17"/>
      <c r="R131" s="17"/>
      <c r="S131" s="17"/>
      <c r="T131" s="17"/>
      <c r="U131" s="17"/>
      <c r="V131" s="17"/>
      <c r="W131" s="17"/>
    </row>
    <row r="132" spans="2:23" outlineLevel="2" x14ac:dyDescent="0.3">
      <c r="B132" s="5" t="s">
        <v>126</v>
      </c>
      <c r="C132" s="7" t="s">
        <v>127</v>
      </c>
      <c r="D132" s="7" t="s">
        <v>3</v>
      </c>
      <c r="E132" s="11">
        <v>4002880.73</v>
      </c>
      <c r="F132" s="11">
        <v>-762</v>
      </c>
      <c r="G132" s="3">
        <v>0</v>
      </c>
      <c r="H132" s="8" t="s">
        <v>107</v>
      </c>
      <c r="I132" s="3">
        <v>-3489.2700000000186</v>
      </c>
      <c r="J132" s="3">
        <v>-762</v>
      </c>
      <c r="K132" s="3">
        <v>0</v>
      </c>
      <c r="L132" s="3" t="s">
        <v>108</v>
      </c>
      <c r="M132" s="3">
        <v>2880.7299999114734</v>
      </c>
      <c r="N132" s="3">
        <v>-761.99999994933387</v>
      </c>
      <c r="O132" s="3">
        <v>1.3794522796999855E-2</v>
      </c>
      <c r="P132" s="9">
        <v>1889.1387945227971</v>
      </c>
      <c r="Q132" s="2"/>
      <c r="R132" s="2"/>
      <c r="S132" s="2"/>
      <c r="T132" s="2"/>
      <c r="U132" s="2"/>
      <c r="V132" s="2"/>
      <c r="W132" s="2"/>
    </row>
    <row r="133" spans="2:23" outlineLevel="2" x14ac:dyDescent="0.3">
      <c r="B133" s="5" t="s">
        <v>128</v>
      </c>
      <c r="C133" s="6" t="s">
        <v>129</v>
      </c>
      <c r="D133" s="7" t="s">
        <v>3</v>
      </c>
      <c r="E133" s="11">
        <v>4002880.73</v>
      </c>
      <c r="F133" s="11">
        <v>762</v>
      </c>
      <c r="G133" s="3">
        <v>0</v>
      </c>
      <c r="H133" s="8" t="s">
        <v>107</v>
      </c>
      <c r="I133" s="3">
        <v>-3489.2700000000186</v>
      </c>
      <c r="J133" s="3">
        <v>762</v>
      </c>
      <c r="K133" s="3">
        <v>0</v>
      </c>
      <c r="L133" s="3" t="s">
        <v>108</v>
      </c>
      <c r="M133" s="3">
        <v>2880.7299999114734</v>
      </c>
      <c r="N133" s="3">
        <v>761.99999994933387</v>
      </c>
      <c r="O133" s="3">
        <v>3.136898599699986E-2</v>
      </c>
      <c r="P133" s="9">
        <v>1889.156368985997</v>
      </c>
      <c r="Q133" s="2"/>
      <c r="R133" s="2"/>
      <c r="S133" s="2"/>
      <c r="T133" s="2"/>
      <c r="U133" s="2"/>
      <c r="V133" s="2"/>
      <c r="W133" s="2"/>
    </row>
    <row r="134" spans="2:23" outlineLevel="2" x14ac:dyDescent="0.3">
      <c r="B134" s="5" t="s">
        <v>130</v>
      </c>
      <c r="C134" s="6" t="s">
        <v>131</v>
      </c>
      <c r="D134" s="7" t="s">
        <v>132</v>
      </c>
      <c r="E134" s="11">
        <v>4002626.7</v>
      </c>
      <c r="F134" s="11">
        <v>-800</v>
      </c>
      <c r="G134" s="3">
        <v>0</v>
      </c>
      <c r="H134" s="8" t="s">
        <v>107</v>
      </c>
      <c r="I134" s="3">
        <v>-3743.2999999998137</v>
      </c>
      <c r="J134" s="3">
        <v>-800</v>
      </c>
      <c r="K134" s="3">
        <v>0</v>
      </c>
      <c r="L134" s="3" t="s">
        <v>108</v>
      </c>
      <c r="M134" s="3">
        <v>2626.6999999194832</v>
      </c>
      <c r="N134" s="3">
        <v>-799.99999994680718</v>
      </c>
      <c r="O134" s="3">
        <v>1.136499863000146E-2</v>
      </c>
      <c r="P134" s="9">
        <v>1889.1363649986299</v>
      </c>
      <c r="Q134" s="2"/>
      <c r="R134" s="2"/>
      <c r="S134" s="2"/>
      <c r="T134" s="2"/>
      <c r="U134" s="2"/>
      <c r="V134" s="2"/>
      <c r="W134" s="2"/>
    </row>
    <row r="135" spans="2:23" outlineLevel="2" x14ac:dyDescent="0.3">
      <c r="B135" s="5" t="s">
        <v>133</v>
      </c>
      <c r="C135" s="6" t="s">
        <v>134</v>
      </c>
      <c r="D135" s="7" t="s">
        <v>132</v>
      </c>
      <c r="E135" s="11">
        <v>4002626.7</v>
      </c>
      <c r="F135" s="11">
        <v>-875.8</v>
      </c>
      <c r="G135" s="3">
        <v>0</v>
      </c>
      <c r="H135" s="8" t="s">
        <v>107</v>
      </c>
      <c r="I135" s="3">
        <v>-3743.2999999998137</v>
      </c>
      <c r="J135" s="3">
        <v>-875.8</v>
      </c>
      <c r="K135" s="3">
        <v>0</v>
      </c>
      <c r="L135" s="3" t="s">
        <v>108</v>
      </c>
      <c r="M135" s="3">
        <v>2626.6999999194832</v>
      </c>
      <c r="N135" s="3">
        <v>-875.79999994176706</v>
      </c>
      <c r="O135" s="3">
        <v>1.0490888190001459E-2</v>
      </c>
      <c r="P135" s="9">
        <v>1889.1354908881899</v>
      </c>
      <c r="Q135" s="2"/>
      <c r="R135" s="2"/>
      <c r="S135" s="2"/>
      <c r="T135" s="2"/>
      <c r="U135" s="2"/>
      <c r="V135" s="2"/>
      <c r="W135" s="2"/>
    </row>
    <row r="136" spans="2:23" outlineLevel="2" x14ac:dyDescent="0.3">
      <c r="B136" s="5" t="s">
        <v>135</v>
      </c>
      <c r="C136" s="6" t="s">
        <v>136</v>
      </c>
      <c r="D136" s="7" t="s">
        <v>12</v>
      </c>
      <c r="E136" s="11">
        <v>4003959.13</v>
      </c>
      <c r="F136" s="11">
        <v>796</v>
      </c>
      <c r="G136" s="3">
        <v>-307</v>
      </c>
      <c r="H136" s="8" t="s">
        <v>107</v>
      </c>
      <c r="I136" s="3">
        <v>-2410.8700000001118</v>
      </c>
      <c r="J136" s="3">
        <v>796</v>
      </c>
      <c r="K136" s="3">
        <v>-307</v>
      </c>
      <c r="L136" s="3" t="s">
        <v>108</v>
      </c>
      <c r="M136" s="3">
        <v>3959.1324064205473</v>
      </c>
      <c r="N136" s="3">
        <v>796.00354020967313</v>
      </c>
      <c r="O136" s="3">
        <v>-306.95978543319796</v>
      </c>
      <c r="P136" s="9">
        <v>1582.165214566802</v>
      </c>
      <c r="Q136" s="2"/>
      <c r="R136" s="2"/>
      <c r="S136" s="2"/>
      <c r="T136" s="2"/>
      <c r="U136" s="2"/>
      <c r="V136" s="2"/>
      <c r="W136" s="2"/>
    </row>
    <row r="137" spans="2:23" outlineLevel="2" x14ac:dyDescent="0.3">
      <c r="B137" s="5" t="s">
        <v>137</v>
      </c>
      <c r="C137" s="6" t="s">
        <v>138</v>
      </c>
      <c r="D137" s="7" t="s">
        <v>12</v>
      </c>
      <c r="E137" s="11">
        <v>4003994.13</v>
      </c>
      <c r="F137" s="11">
        <v>690</v>
      </c>
      <c r="G137" s="3">
        <v>-307</v>
      </c>
      <c r="H137" s="8" t="s">
        <v>107</v>
      </c>
      <c r="I137" s="3">
        <v>-2375.8700000001118</v>
      </c>
      <c r="J137" s="3">
        <v>690</v>
      </c>
      <c r="K137" s="3">
        <v>-307</v>
      </c>
      <c r="L137" s="3" t="s">
        <v>108</v>
      </c>
      <c r="M137" s="3">
        <v>3994.1324064194723</v>
      </c>
      <c r="N137" s="3">
        <v>690.00354021672126</v>
      </c>
      <c r="O137" s="3">
        <v>-306.960733442498</v>
      </c>
      <c r="P137" s="9">
        <v>1582.1642665575021</v>
      </c>
      <c r="Q137" s="2"/>
      <c r="R137" s="2"/>
      <c r="S137" s="2"/>
      <c r="T137" s="2"/>
      <c r="U137" s="2"/>
      <c r="V137" s="2"/>
      <c r="W137" s="2"/>
    </row>
    <row r="138" spans="2:23" outlineLevel="2" x14ac:dyDescent="0.3">
      <c r="B138" s="5" t="s">
        <v>139</v>
      </c>
      <c r="C138" s="6" t="s">
        <v>140</v>
      </c>
      <c r="D138" s="7" t="s">
        <v>12</v>
      </c>
      <c r="E138" s="11">
        <v>4003959.13</v>
      </c>
      <c r="F138" s="11">
        <v>844</v>
      </c>
      <c r="G138" s="3">
        <v>50.5</v>
      </c>
      <c r="H138" s="8" t="s">
        <v>107</v>
      </c>
      <c r="I138" s="3">
        <v>-2410.8700000001118</v>
      </c>
      <c r="J138" s="3">
        <v>844</v>
      </c>
      <c r="K138" s="3">
        <v>50.5</v>
      </c>
      <c r="L138" s="3" t="s">
        <v>108</v>
      </c>
      <c r="M138" s="3">
        <v>3959.1296040137972</v>
      </c>
      <c r="N138" s="3">
        <v>843.99941758798161</v>
      </c>
      <c r="O138" s="3">
        <v>50.54076805844764</v>
      </c>
      <c r="P138" s="9">
        <v>1939.6657680584476</v>
      </c>
      <c r="Q138" s="2"/>
      <c r="R138" s="2"/>
      <c r="S138" s="2"/>
      <c r="T138" s="2"/>
      <c r="U138" s="2"/>
      <c r="V138" s="2"/>
      <c r="W138" s="2"/>
    </row>
    <row r="139" spans="2:23" outlineLevel="2" x14ac:dyDescent="0.3">
      <c r="B139" s="5" t="s">
        <v>141</v>
      </c>
      <c r="C139" s="6" t="s">
        <v>142</v>
      </c>
      <c r="D139" s="7" t="s">
        <v>12</v>
      </c>
      <c r="E139" s="11">
        <v>4003989.13</v>
      </c>
      <c r="F139" s="11">
        <v>690</v>
      </c>
      <c r="G139" s="3">
        <v>50.5</v>
      </c>
      <c r="H139" s="8" t="s">
        <v>107</v>
      </c>
      <c r="I139" s="3">
        <v>-2380.8700000001118</v>
      </c>
      <c r="J139" s="3">
        <v>690</v>
      </c>
      <c r="K139" s="3">
        <v>50.5</v>
      </c>
      <c r="L139" s="3" t="s">
        <v>108</v>
      </c>
      <c r="M139" s="3">
        <v>3989.1296040128755</v>
      </c>
      <c r="N139" s="3">
        <v>689.99941759822127</v>
      </c>
      <c r="O139" s="3">
        <v>50.539227328247641</v>
      </c>
      <c r="P139" s="9">
        <v>1939.6642273282475</v>
      </c>
      <c r="Q139" s="2"/>
      <c r="R139" s="2"/>
      <c r="S139" s="2"/>
      <c r="T139" s="2"/>
      <c r="U139" s="2"/>
      <c r="V139" s="2"/>
      <c r="W139" s="2"/>
    </row>
    <row r="140" spans="2:23" outlineLevel="2" x14ac:dyDescent="0.3">
      <c r="B140" s="5" t="s">
        <v>143</v>
      </c>
      <c r="C140" s="6" t="s">
        <v>144</v>
      </c>
      <c r="D140" s="7" t="s">
        <v>3</v>
      </c>
      <c r="E140" s="11">
        <v>-762</v>
      </c>
      <c r="F140" s="11">
        <v>4002880.73</v>
      </c>
      <c r="G140" s="3">
        <v>0</v>
      </c>
      <c r="H140" s="8" t="s">
        <v>117</v>
      </c>
      <c r="I140" s="3">
        <v>-762</v>
      </c>
      <c r="J140" s="3">
        <v>-3489.2700000000186</v>
      </c>
      <c r="K140" s="3">
        <v>0</v>
      </c>
      <c r="L140" s="3" t="s">
        <v>118</v>
      </c>
      <c r="M140" s="3">
        <v>-761.99927161528717</v>
      </c>
      <c r="N140" s="3">
        <v>2880.7298470735486</v>
      </c>
      <c r="O140" s="3">
        <v>1.4110742031999939</v>
      </c>
      <c r="P140" s="9">
        <v>1890.5360742032001</v>
      </c>
      <c r="Q140" s="2"/>
      <c r="R140" s="2"/>
      <c r="S140" s="2"/>
      <c r="T140" s="2"/>
      <c r="U140" s="2"/>
      <c r="V140" s="2"/>
      <c r="W140" s="2"/>
    </row>
    <row r="141" spans="2:23" outlineLevel="2" x14ac:dyDescent="0.3">
      <c r="B141" s="5" t="s">
        <v>145</v>
      </c>
      <c r="C141" s="6" t="s">
        <v>146</v>
      </c>
      <c r="D141" s="7" t="s">
        <v>3</v>
      </c>
      <c r="E141" s="11">
        <v>762</v>
      </c>
      <c r="F141" s="11">
        <v>4002880.73</v>
      </c>
      <c r="G141" s="3">
        <v>0</v>
      </c>
      <c r="H141" s="8" t="s">
        <v>117</v>
      </c>
      <c r="I141" s="3">
        <v>762</v>
      </c>
      <c r="J141" s="3">
        <v>-3489.2700000000186</v>
      </c>
      <c r="K141" s="3">
        <v>0</v>
      </c>
      <c r="L141" s="3" t="s">
        <v>118</v>
      </c>
      <c r="M141" s="3">
        <v>762.0004354993448</v>
      </c>
      <c r="N141" s="3">
        <v>2880.7298470735486</v>
      </c>
      <c r="O141" s="3">
        <v>0.46623992319999391</v>
      </c>
      <c r="P141" s="9">
        <v>1889.5912399232</v>
      </c>
      <c r="Q141" s="2"/>
      <c r="R141" s="2"/>
      <c r="S141" s="2"/>
      <c r="T141" s="2"/>
      <c r="U141" s="2"/>
      <c r="V141" s="2"/>
      <c r="W141" s="2"/>
    </row>
    <row r="142" spans="2:23" outlineLevel="2" x14ac:dyDescent="0.3">
      <c r="B142" s="5" t="s">
        <v>147</v>
      </c>
      <c r="C142" s="6" t="s">
        <v>148</v>
      </c>
      <c r="D142" s="7" t="s">
        <v>132</v>
      </c>
      <c r="E142" s="11">
        <v>-800</v>
      </c>
      <c r="F142" s="11">
        <v>4002626.7</v>
      </c>
      <c r="G142" s="3">
        <v>0</v>
      </c>
      <c r="H142" s="8" t="s">
        <v>117</v>
      </c>
      <c r="I142" s="3">
        <v>-800</v>
      </c>
      <c r="J142" s="3">
        <v>-3743.2999999998137</v>
      </c>
      <c r="K142" s="3">
        <v>0</v>
      </c>
      <c r="L142" s="3" t="s">
        <v>118</v>
      </c>
      <c r="M142" s="3">
        <v>-799.99931562947961</v>
      </c>
      <c r="N142" s="3">
        <v>2626.6998605591898</v>
      </c>
      <c r="O142" s="3">
        <v>1.3518599280000605</v>
      </c>
      <c r="P142" s="9">
        <v>1890.4768599280001</v>
      </c>
      <c r="Q142" s="2"/>
      <c r="R142" s="2"/>
      <c r="S142" s="2"/>
      <c r="T142" s="2"/>
      <c r="U142" s="2"/>
      <c r="V142" s="2"/>
      <c r="W142" s="2"/>
    </row>
    <row r="143" spans="2:23" outlineLevel="2" x14ac:dyDescent="0.3">
      <c r="B143" s="5" t="s">
        <v>149</v>
      </c>
      <c r="C143" s="6" t="s">
        <v>150</v>
      </c>
      <c r="D143" s="7" t="s">
        <v>132</v>
      </c>
      <c r="E143" s="11">
        <v>-875.8</v>
      </c>
      <c r="F143" s="11">
        <v>4002626.7</v>
      </c>
      <c r="G143" s="3">
        <v>0</v>
      </c>
      <c r="H143" s="8" t="s">
        <v>117</v>
      </c>
      <c r="I143" s="3">
        <v>-875.8</v>
      </c>
      <c r="J143" s="3">
        <v>-3743.2999999998137</v>
      </c>
      <c r="K143" s="3">
        <v>0</v>
      </c>
      <c r="L143" s="3" t="s">
        <v>118</v>
      </c>
      <c r="M143" s="3">
        <v>-875.79930106208394</v>
      </c>
      <c r="N143" s="3">
        <v>2626.6998605591898</v>
      </c>
      <c r="O143" s="3">
        <v>1.3988536540000607</v>
      </c>
      <c r="P143" s="9">
        <v>1890.523853654</v>
      </c>
      <c r="Q143" s="2"/>
      <c r="R143" s="2"/>
      <c r="S143" s="2"/>
      <c r="T143" s="2"/>
      <c r="U143" s="2"/>
      <c r="V143" s="2"/>
      <c r="W143" s="2"/>
    </row>
    <row r="144" spans="2:23" outlineLevel="2" x14ac:dyDescent="0.3">
      <c r="B144" s="5" t="s">
        <v>151</v>
      </c>
      <c r="C144" s="6" t="s">
        <v>152</v>
      </c>
      <c r="D144" s="7" t="s">
        <v>12</v>
      </c>
      <c r="E144" s="11">
        <v>790</v>
      </c>
      <c r="F144" s="11">
        <v>4003959.13</v>
      </c>
      <c r="G144" s="3">
        <v>-307</v>
      </c>
      <c r="H144" s="8" t="s">
        <v>117</v>
      </c>
      <c r="I144" s="3">
        <v>790</v>
      </c>
      <c r="J144" s="3">
        <v>-2410.8700000001118</v>
      </c>
      <c r="K144" s="3">
        <v>-307</v>
      </c>
      <c r="L144" s="3" t="s">
        <v>118</v>
      </c>
      <c r="M144" s="3">
        <v>789.81031717798953</v>
      </c>
      <c r="N144" s="3">
        <v>3959.229822705513</v>
      </c>
      <c r="O144" s="3">
        <v>-306.19965808352401</v>
      </c>
      <c r="P144" s="9">
        <v>1582.9253419164761</v>
      </c>
      <c r="Q144" s="2"/>
      <c r="R144" s="2"/>
      <c r="S144" s="2"/>
      <c r="T144" s="2"/>
      <c r="U144" s="2"/>
      <c r="V144" s="2"/>
      <c r="W144" s="2"/>
    </row>
    <row r="145" spans="1:23" outlineLevel="2" x14ac:dyDescent="0.3">
      <c r="B145" s="5" t="s">
        <v>153</v>
      </c>
      <c r="C145" s="6" t="s">
        <v>154</v>
      </c>
      <c r="D145" s="7" t="s">
        <v>12</v>
      </c>
      <c r="E145" s="11">
        <v>690</v>
      </c>
      <c r="F145" s="11">
        <v>4003994.13</v>
      </c>
      <c r="G145" s="3">
        <v>-307</v>
      </c>
      <c r="H145" s="8" t="s">
        <v>117</v>
      </c>
      <c r="I145" s="3">
        <v>690</v>
      </c>
      <c r="J145" s="3">
        <v>-2375.8700000001118</v>
      </c>
      <c r="K145" s="3">
        <v>-307</v>
      </c>
      <c r="L145" s="3" t="s">
        <v>118</v>
      </c>
      <c r="M145" s="3">
        <v>689.81034346660954</v>
      </c>
      <c r="N145" s="3">
        <v>3994.2298208475031</v>
      </c>
      <c r="O145" s="3">
        <v>-306.12625668352405</v>
      </c>
      <c r="P145" s="9">
        <v>1582.9987433164761</v>
      </c>
      <c r="Q145" s="2"/>
      <c r="R145" s="2"/>
      <c r="S145" s="2"/>
      <c r="T145" s="2"/>
      <c r="U145" s="2"/>
      <c r="V145" s="2"/>
      <c r="W145" s="2"/>
    </row>
    <row r="146" spans="1:23" outlineLevel="2" x14ac:dyDescent="0.3">
      <c r="B146" s="5" t="s">
        <v>155</v>
      </c>
      <c r="C146" s="6" t="s">
        <v>156</v>
      </c>
      <c r="D146" s="7" t="s">
        <v>12</v>
      </c>
      <c r="E146" s="11">
        <v>840</v>
      </c>
      <c r="F146" s="11">
        <v>4003959.13</v>
      </c>
      <c r="G146" s="3">
        <v>50.5</v>
      </c>
      <c r="H146" s="8" t="s">
        <v>117</v>
      </c>
      <c r="I146" s="3">
        <v>840</v>
      </c>
      <c r="J146" s="3">
        <v>-2410.8700000001118</v>
      </c>
      <c r="K146" s="3">
        <v>50.5</v>
      </c>
      <c r="L146" s="3" t="s">
        <v>118</v>
      </c>
      <c r="M146" s="3">
        <v>840.0319468438895</v>
      </c>
      <c r="N146" s="3">
        <v>3959.1133349055131</v>
      </c>
      <c r="O146" s="3">
        <v>51.269255733165963</v>
      </c>
      <c r="P146" s="9">
        <v>1940.3942557331659</v>
      </c>
      <c r="Q146" s="2"/>
      <c r="R146" s="2"/>
      <c r="S146" s="2"/>
      <c r="T146" s="2"/>
      <c r="U146" s="2"/>
      <c r="V146" s="2"/>
      <c r="W146" s="2"/>
    </row>
    <row r="147" spans="1:23" outlineLevel="2" x14ac:dyDescent="0.3">
      <c r="B147" s="5" t="s">
        <v>157</v>
      </c>
      <c r="C147" s="7" t="s">
        <v>158</v>
      </c>
      <c r="D147" s="7" t="s">
        <v>12</v>
      </c>
      <c r="E147" s="11">
        <v>690</v>
      </c>
      <c r="F147" s="11">
        <v>4003989.13</v>
      </c>
      <c r="G147" s="3">
        <v>50.5</v>
      </c>
      <c r="H147" s="8" t="s">
        <v>117</v>
      </c>
      <c r="I147" s="3">
        <v>690</v>
      </c>
      <c r="J147" s="3">
        <v>-2380.8700000001118</v>
      </c>
      <c r="K147" s="3">
        <v>50.5</v>
      </c>
      <c r="L147" s="3" t="s">
        <v>118</v>
      </c>
      <c r="M147" s="3">
        <v>690.03198173154954</v>
      </c>
      <c r="N147" s="3">
        <v>3989.1133333129328</v>
      </c>
      <c r="O147" s="3">
        <v>51.372026433165964</v>
      </c>
      <c r="P147" s="9">
        <v>1940.497026433166</v>
      </c>
      <c r="Q147" s="2"/>
      <c r="R147" s="2"/>
      <c r="S147" s="2"/>
      <c r="T147" s="2"/>
      <c r="U147" s="2"/>
      <c r="V147" s="2"/>
      <c r="W147" s="2"/>
    </row>
    <row r="148" spans="1:23" x14ac:dyDescent="0.3">
      <c r="A148" s="37" t="s">
        <v>251</v>
      </c>
      <c r="B148" s="5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outlineLevel="1" x14ac:dyDescent="0.3">
      <c r="B149" s="54" t="s">
        <v>0</v>
      </c>
      <c r="C149" s="33"/>
      <c r="D149" s="33"/>
      <c r="E149" s="34"/>
      <c r="F149" s="34"/>
      <c r="G149" s="34"/>
      <c r="H149" s="35"/>
      <c r="I149" s="34"/>
      <c r="J149" s="34"/>
      <c r="K149" s="34"/>
      <c r="L149" s="34"/>
      <c r="M149" s="34"/>
      <c r="N149" s="34"/>
      <c r="O149" s="34"/>
      <c r="P149" s="36"/>
      <c r="Q149" s="17"/>
      <c r="R149" s="17"/>
      <c r="S149" s="17"/>
      <c r="T149" s="17"/>
      <c r="U149" s="17"/>
      <c r="V149" s="17"/>
      <c r="W149" s="17"/>
    </row>
    <row r="150" spans="1:23" outlineLevel="2" x14ac:dyDescent="0.3">
      <c r="B150" s="5" t="s">
        <v>1</v>
      </c>
      <c r="C150" s="7" t="s">
        <v>2</v>
      </c>
      <c r="D150" s="7" t="s">
        <v>3</v>
      </c>
      <c r="E150" s="3">
        <v>-1005.8</v>
      </c>
      <c r="F150" s="3">
        <v>1005.8</v>
      </c>
      <c r="G150" s="3">
        <v>0</v>
      </c>
      <c r="H150" s="4" t="s">
        <v>175</v>
      </c>
      <c r="I150" s="3">
        <v>-1005.8</v>
      </c>
      <c r="J150" s="3">
        <v>1005.8</v>
      </c>
      <c r="K150" s="3">
        <v>0</v>
      </c>
      <c r="L150" s="21" t="s">
        <v>5</v>
      </c>
      <c r="M150" s="3">
        <v>-1005.8001427220141</v>
      </c>
      <c r="N150" s="3">
        <v>1005.7998124183</v>
      </c>
      <c r="O150" s="3">
        <v>-0.30043246000000007</v>
      </c>
      <c r="P150" s="9">
        <v>1849.5815675399999</v>
      </c>
      <c r="Q150" s="2"/>
      <c r="R150" s="2"/>
      <c r="S150" s="2"/>
      <c r="T150" s="2"/>
      <c r="U150" s="2"/>
      <c r="V150" s="2"/>
      <c r="W150" s="2"/>
    </row>
    <row r="151" spans="1:23" outlineLevel="2" x14ac:dyDescent="0.3">
      <c r="B151" s="43" t="s">
        <v>6</v>
      </c>
      <c r="C151" s="27" t="s">
        <v>7</v>
      </c>
      <c r="D151" s="28" t="s">
        <v>3</v>
      </c>
      <c r="E151" s="29">
        <v>1230</v>
      </c>
      <c r="F151" s="29">
        <v>-1253</v>
      </c>
      <c r="G151" s="29">
        <v>0</v>
      </c>
      <c r="H151" s="30" t="s">
        <v>175</v>
      </c>
      <c r="I151" s="29">
        <v>1230</v>
      </c>
      <c r="J151" s="29">
        <v>-1253</v>
      </c>
      <c r="K151" s="29">
        <v>0</v>
      </c>
      <c r="L151" s="31" t="s">
        <v>5</v>
      </c>
      <c r="M151" s="29">
        <v>1230.0001789200071</v>
      </c>
      <c r="N151" s="29">
        <v>-1252.9997663155</v>
      </c>
      <c r="O151" s="29">
        <v>0.38144710000000004</v>
      </c>
      <c r="P151" s="32">
        <v>1850.2634470999999</v>
      </c>
      <c r="Q151" s="2"/>
      <c r="R151" s="2"/>
      <c r="S151" s="2"/>
      <c r="T151" s="2"/>
      <c r="U151" s="2"/>
      <c r="V151" s="2"/>
      <c r="W151" s="2"/>
    </row>
    <row r="152" spans="1:23" outlineLevel="2" x14ac:dyDescent="0.3">
      <c r="B152" s="5" t="s">
        <v>8</v>
      </c>
      <c r="C152" s="6" t="s">
        <v>9</v>
      </c>
      <c r="D152" s="7" t="s">
        <v>3</v>
      </c>
      <c r="E152" s="3">
        <v>1258.5999999999999</v>
      </c>
      <c r="F152" s="3">
        <v>-1229.4000000000001</v>
      </c>
      <c r="G152" s="3">
        <v>0</v>
      </c>
      <c r="H152" s="4" t="s">
        <v>175</v>
      </c>
      <c r="I152" s="3">
        <v>1258.5999999999999</v>
      </c>
      <c r="J152" s="3">
        <v>-1229.4000000000001</v>
      </c>
      <c r="K152" s="3">
        <v>0</v>
      </c>
      <c r="L152" s="21" t="s">
        <v>5</v>
      </c>
      <c r="M152" s="3">
        <v>1258.6001730280066</v>
      </c>
      <c r="N152" s="3">
        <v>-1229.3997707169001</v>
      </c>
      <c r="O152" s="3">
        <v>0.35811138000000015</v>
      </c>
      <c r="P152" s="9">
        <v>1850.2401113799999</v>
      </c>
      <c r="Q152" s="2"/>
      <c r="R152" s="2"/>
      <c r="S152" s="2"/>
      <c r="T152" s="2"/>
      <c r="U152" s="2"/>
      <c r="V152" s="2"/>
      <c r="W152" s="2"/>
    </row>
    <row r="153" spans="1:23" outlineLevel="2" x14ac:dyDescent="0.3">
      <c r="B153" s="10" t="s">
        <v>10</v>
      </c>
      <c r="C153" s="22" t="s">
        <v>176</v>
      </c>
      <c r="D153" s="23" t="s">
        <v>12</v>
      </c>
      <c r="E153" s="3">
        <v>850</v>
      </c>
      <c r="F153" s="3">
        <v>-850</v>
      </c>
      <c r="G153" s="3">
        <v>0</v>
      </c>
      <c r="H153" s="4" t="s">
        <v>175</v>
      </c>
      <c r="I153" s="3">
        <v>850</v>
      </c>
      <c r="J153" s="3">
        <v>-850</v>
      </c>
      <c r="K153" s="3">
        <v>0</v>
      </c>
      <c r="L153" s="21" t="s">
        <v>5</v>
      </c>
      <c r="M153" s="3">
        <v>850.00012061414998</v>
      </c>
      <c r="N153" s="3">
        <v>-849.99984147500004</v>
      </c>
      <c r="O153" s="3">
        <v>0.25389500000000009</v>
      </c>
      <c r="P153" s="9">
        <v>1850.1358949999999</v>
      </c>
      <c r="Q153" s="2"/>
      <c r="R153" s="2"/>
      <c r="S153" s="2"/>
      <c r="T153" s="2"/>
      <c r="U153" s="2"/>
      <c r="V153" s="2"/>
      <c r="W153" s="2"/>
    </row>
    <row r="154" spans="1:23" outlineLevel="2" x14ac:dyDescent="0.3">
      <c r="B154" s="10" t="s">
        <v>13</v>
      </c>
      <c r="C154" s="22" t="s">
        <v>177</v>
      </c>
      <c r="D154" s="23" t="s">
        <v>12</v>
      </c>
      <c r="E154" s="3">
        <v>637.86796564403573</v>
      </c>
      <c r="F154" s="3">
        <v>-1062.1320343559644</v>
      </c>
      <c r="G154" s="3">
        <v>0</v>
      </c>
      <c r="H154" s="4" t="s">
        <v>175</v>
      </c>
      <c r="I154" s="3">
        <v>637.86796564403573</v>
      </c>
      <c r="J154" s="3">
        <v>-1062.1320343559644</v>
      </c>
      <c r="K154" s="3">
        <v>0</v>
      </c>
      <c r="L154" s="21" t="s">
        <v>5</v>
      </c>
      <c r="M154" s="3">
        <v>637.86813702965469</v>
      </c>
      <c r="N154" s="3">
        <v>-1062.1318362683401</v>
      </c>
      <c r="O154" s="3">
        <v>0.4496292281002483</v>
      </c>
      <c r="P154" s="9">
        <v>1850.3316292281002</v>
      </c>
      <c r="Q154" s="2"/>
      <c r="R154" s="2"/>
      <c r="S154" s="2"/>
      <c r="T154" s="2"/>
      <c r="U154" s="2"/>
      <c r="V154" s="2"/>
      <c r="W154" s="2"/>
    </row>
    <row r="155" spans="1:23" outlineLevel="2" x14ac:dyDescent="0.3">
      <c r="B155" s="5" t="s">
        <v>178</v>
      </c>
      <c r="C155" s="6" t="s">
        <v>179</v>
      </c>
      <c r="D155" s="7" t="s">
        <v>3</v>
      </c>
      <c r="E155" s="3">
        <v>-6147.5</v>
      </c>
      <c r="F155" s="3">
        <v>469.9</v>
      </c>
      <c r="G155" s="3">
        <v>-913.89099999999996</v>
      </c>
      <c r="H155" s="4" t="s">
        <v>180</v>
      </c>
      <c r="I155" s="3">
        <v>13974.5</v>
      </c>
      <c r="J155" s="3">
        <v>469.9</v>
      </c>
      <c r="K155" s="3">
        <v>-913.89099999999996</v>
      </c>
      <c r="L155" s="21" t="s">
        <v>5</v>
      </c>
      <c r="M155" s="3">
        <v>-6147.784924057667</v>
      </c>
      <c r="N155" s="3">
        <v>469.34179912995</v>
      </c>
      <c r="O155" s="3">
        <v>-912.25973298283668</v>
      </c>
      <c r="P155" s="9">
        <v>937.62226701716315</v>
      </c>
      <c r="Q155" s="2"/>
      <c r="R155" s="2"/>
      <c r="S155" s="2"/>
      <c r="T155" s="2"/>
      <c r="U155" s="2"/>
      <c r="V155" s="2"/>
      <c r="W155" s="2"/>
    </row>
    <row r="156" spans="1:23" outlineLevel="2" x14ac:dyDescent="0.3">
      <c r="B156" s="5" t="s">
        <v>181</v>
      </c>
      <c r="C156" s="6" t="s">
        <v>182</v>
      </c>
      <c r="D156" s="7" t="s">
        <v>3</v>
      </c>
      <c r="E156" s="3">
        <v>-5893.5</v>
      </c>
      <c r="F156" s="3">
        <v>514.9</v>
      </c>
      <c r="G156" s="3">
        <v>-913.89099999999996</v>
      </c>
      <c r="H156" s="4" t="s">
        <v>175</v>
      </c>
      <c r="I156" s="3">
        <v>-5893.5</v>
      </c>
      <c r="J156" s="3">
        <v>514.9</v>
      </c>
      <c r="K156" s="3">
        <v>-913.89099999999996</v>
      </c>
      <c r="L156" s="21" t="s">
        <v>5</v>
      </c>
      <c r="M156" s="3">
        <v>-5893.7849450104031</v>
      </c>
      <c r="N156" s="3">
        <v>514.34179073744997</v>
      </c>
      <c r="O156" s="3">
        <v>-912.36646248283671</v>
      </c>
      <c r="P156" s="9">
        <v>937.51553751716312</v>
      </c>
      <c r="Q156" s="2"/>
      <c r="R156" s="2"/>
      <c r="S156" s="2"/>
      <c r="T156" s="2"/>
      <c r="U156" s="2"/>
      <c r="V156" s="2"/>
      <c r="W156" s="9">
        <f>P156</f>
        <v>937.51553751716312</v>
      </c>
    </row>
    <row r="157" spans="1:23" outlineLevel="2" x14ac:dyDescent="0.3">
      <c r="B157" s="5" t="s">
        <v>183</v>
      </c>
      <c r="C157" s="6" t="s">
        <v>184</v>
      </c>
      <c r="D157" s="7" t="s">
        <v>3</v>
      </c>
      <c r="E157" s="3">
        <v>-5918</v>
      </c>
      <c r="F157" s="3">
        <v>426.8</v>
      </c>
      <c r="G157" s="3">
        <v>-913.89099999999996</v>
      </c>
      <c r="H157" s="4" t="s">
        <v>175</v>
      </c>
      <c r="I157" s="3">
        <v>-5918</v>
      </c>
      <c r="J157" s="3">
        <v>426.8</v>
      </c>
      <c r="K157" s="3">
        <v>-913.89099999999996</v>
      </c>
      <c r="L157" s="21" t="s">
        <v>5</v>
      </c>
      <c r="M157" s="3">
        <v>-5918.2849270232291</v>
      </c>
      <c r="N157" s="3">
        <v>426.24180716810002</v>
      </c>
      <c r="O157" s="3">
        <v>-912.3050158128367</v>
      </c>
      <c r="P157" s="9">
        <v>937.57698418716313</v>
      </c>
      <c r="Q157" s="2"/>
      <c r="R157" s="2"/>
      <c r="S157" s="2"/>
      <c r="T157" s="2"/>
      <c r="U157" s="2"/>
      <c r="V157" s="2"/>
      <c r="W157" s="2"/>
    </row>
    <row r="158" spans="1:23" outlineLevel="2" x14ac:dyDescent="0.3">
      <c r="B158" s="5" t="s">
        <v>185</v>
      </c>
      <c r="C158" s="6" t="s">
        <v>186</v>
      </c>
      <c r="D158" s="7" t="s">
        <v>12</v>
      </c>
      <c r="E158" s="3">
        <v>-19200</v>
      </c>
      <c r="F158" s="3">
        <v>75</v>
      </c>
      <c r="G158" s="3">
        <v>-157</v>
      </c>
      <c r="H158" s="4" t="s">
        <v>180</v>
      </c>
      <c r="I158" s="3">
        <v>922</v>
      </c>
      <c r="J158" s="3">
        <v>75</v>
      </c>
      <c r="K158" s="3">
        <v>-157</v>
      </c>
      <c r="L158" s="21" t="s">
        <v>5</v>
      </c>
      <c r="M158" s="3">
        <v>-19200.048062872425</v>
      </c>
      <c r="N158" s="3">
        <v>74.904106112500003</v>
      </c>
      <c r="O158" s="3">
        <v>-151.0553655736</v>
      </c>
      <c r="P158" s="9">
        <v>1698.8266344263998</v>
      </c>
      <c r="Q158" s="2"/>
      <c r="R158" s="2"/>
      <c r="S158" s="2"/>
      <c r="T158" s="2"/>
      <c r="U158" s="2"/>
      <c r="V158" s="2"/>
      <c r="W158" s="2"/>
    </row>
    <row r="159" spans="1:23" outlineLevel="2" x14ac:dyDescent="0.3">
      <c r="B159" s="5" t="s">
        <v>46</v>
      </c>
      <c r="C159" s="6" t="s">
        <v>47</v>
      </c>
      <c r="D159" s="7" t="s">
        <v>3</v>
      </c>
      <c r="E159" s="3">
        <v>-6147.5</v>
      </c>
      <c r="F159" s="3">
        <v>-336.79399999999998</v>
      </c>
      <c r="G159" s="3">
        <v>-977.37900000000002</v>
      </c>
      <c r="H159" s="4" t="s">
        <v>180</v>
      </c>
      <c r="I159" s="3">
        <v>13974.5</v>
      </c>
      <c r="J159" s="3">
        <v>-336.79399999999998</v>
      </c>
      <c r="K159" s="3">
        <v>-977.37900000000002</v>
      </c>
      <c r="L159" s="21" t="s">
        <v>5</v>
      </c>
      <c r="M159" s="3">
        <v>-6147.8045785424638</v>
      </c>
      <c r="N159" s="3">
        <v>-337.39082254321897</v>
      </c>
      <c r="O159" s="3">
        <v>-975.25507002465918</v>
      </c>
      <c r="P159" s="9">
        <v>874.62692997534066</v>
      </c>
      <c r="Q159" s="2"/>
      <c r="R159" s="2"/>
      <c r="S159" s="2"/>
      <c r="T159" s="2"/>
      <c r="U159" s="2"/>
      <c r="V159" s="2"/>
      <c r="W159" s="2"/>
    </row>
    <row r="160" spans="1:23" outlineLevel="2" x14ac:dyDescent="0.3">
      <c r="B160" s="5" t="s">
        <v>48</v>
      </c>
      <c r="C160" s="6" t="s">
        <v>49</v>
      </c>
      <c r="D160" s="7" t="s">
        <v>3</v>
      </c>
      <c r="E160" s="3">
        <v>-5893.5</v>
      </c>
      <c r="F160" s="3">
        <v>-336.79399999999993</v>
      </c>
      <c r="G160" s="3">
        <v>-977.37900000000002</v>
      </c>
      <c r="H160" s="4" t="s">
        <v>175</v>
      </c>
      <c r="I160" s="3">
        <v>-5893.5</v>
      </c>
      <c r="J160" s="3">
        <v>-336.79399999999993</v>
      </c>
      <c r="K160" s="3">
        <v>-977.37900000000002</v>
      </c>
      <c r="L160" s="21" t="s">
        <v>5</v>
      </c>
      <c r="M160" s="3">
        <v>-5893.8045909173443</v>
      </c>
      <c r="N160" s="3">
        <v>-337.39082254321892</v>
      </c>
      <c r="O160" s="3">
        <v>-975.33431802465918</v>
      </c>
      <c r="P160" s="9">
        <v>874.54768197534065</v>
      </c>
      <c r="Q160" s="2"/>
      <c r="R160" s="2"/>
      <c r="S160" s="2"/>
      <c r="T160" s="9">
        <f>P160</f>
        <v>874.54768197534065</v>
      </c>
      <c r="U160" s="2"/>
      <c r="V160" s="2"/>
      <c r="W160" s="2"/>
    </row>
    <row r="161" spans="2:23" outlineLevel="2" x14ac:dyDescent="0.3">
      <c r="B161" s="5" t="s">
        <v>50</v>
      </c>
      <c r="C161" s="6" t="s">
        <v>51</v>
      </c>
      <c r="D161" s="7" t="s">
        <v>3</v>
      </c>
      <c r="E161" s="3">
        <v>-6147.5</v>
      </c>
      <c r="F161" s="3">
        <v>-336.79399999999998</v>
      </c>
      <c r="G161" s="3">
        <v>777.37900000000002</v>
      </c>
      <c r="H161" s="4" t="s">
        <v>180</v>
      </c>
      <c r="I161" s="3">
        <v>13974.5</v>
      </c>
      <c r="J161" s="3">
        <v>-336.79399999999998</v>
      </c>
      <c r="K161" s="3">
        <v>777.37900000000002</v>
      </c>
      <c r="L161" s="21" t="s">
        <v>5</v>
      </c>
      <c r="M161" s="3">
        <v>-6147.2570940464639</v>
      </c>
      <c r="N161" s="3">
        <v>-336.31919183261897</v>
      </c>
      <c r="O161" s="3">
        <v>779.50251725625924</v>
      </c>
      <c r="P161" s="9">
        <v>2629.3845172562592</v>
      </c>
      <c r="Q161" s="2"/>
      <c r="R161" s="2"/>
      <c r="S161" s="2"/>
      <c r="T161" s="2"/>
      <c r="U161" s="2"/>
      <c r="V161" s="2"/>
      <c r="W161" s="2"/>
    </row>
    <row r="162" spans="2:23" outlineLevel="2" x14ac:dyDescent="0.3">
      <c r="B162" s="5" t="s">
        <v>52</v>
      </c>
      <c r="C162" s="6" t="s">
        <v>53</v>
      </c>
      <c r="D162" s="7" t="s">
        <v>3</v>
      </c>
      <c r="E162" s="3">
        <v>-5918</v>
      </c>
      <c r="F162" s="3">
        <v>-336.3</v>
      </c>
      <c r="G162" s="3">
        <v>782.6</v>
      </c>
      <c r="H162" s="4" t="s">
        <v>175</v>
      </c>
      <c r="I162" s="3">
        <v>-5918</v>
      </c>
      <c r="J162" s="3">
        <v>-336.3</v>
      </c>
      <c r="K162" s="3">
        <v>782.6</v>
      </c>
      <c r="L162" s="21" t="s">
        <v>5</v>
      </c>
      <c r="M162" s="3">
        <v>-5917.7554763698708</v>
      </c>
      <c r="N162" s="3">
        <v>-335.82200346005004</v>
      </c>
      <c r="O162" s="3">
        <v>784.6516103424799</v>
      </c>
      <c r="P162" s="9">
        <v>2634.5336103424797</v>
      </c>
      <c r="Q162" s="2"/>
      <c r="R162" s="2"/>
      <c r="S162" s="2"/>
      <c r="T162" s="2"/>
      <c r="U162" s="9">
        <f>P162</f>
        <v>2634.5336103424797</v>
      </c>
      <c r="V162" s="2"/>
      <c r="W162" s="2"/>
    </row>
    <row r="163" spans="2:23" outlineLevel="2" x14ac:dyDescent="0.3">
      <c r="B163" s="5" t="s">
        <v>187</v>
      </c>
      <c r="C163" s="6" t="s">
        <v>188</v>
      </c>
      <c r="D163" s="7" t="s">
        <v>3</v>
      </c>
      <c r="E163" s="3">
        <v>-17703.100000000002</v>
      </c>
      <c r="F163" s="3">
        <v>-469.9</v>
      </c>
      <c r="G163" s="3">
        <v>-913.89099999999996</v>
      </c>
      <c r="H163" s="4" t="s">
        <v>189</v>
      </c>
      <c r="I163" s="3">
        <v>-13872.100000000002</v>
      </c>
      <c r="J163" s="3">
        <v>-469.9</v>
      </c>
      <c r="K163" s="3">
        <v>-913.89099999999996</v>
      </c>
      <c r="L163" s="21" t="s">
        <v>5</v>
      </c>
      <c r="M163" s="3">
        <v>-17703.384181925103</v>
      </c>
      <c r="N163" s="3">
        <v>-470.45802559735</v>
      </c>
      <c r="O163" s="3">
        <v>-908.08044992283669</v>
      </c>
      <c r="P163" s="9">
        <v>941.80155007716314</v>
      </c>
      <c r="Q163" s="2"/>
      <c r="R163" s="2"/>
      <c r="S163" s="2"/>
      <c r="T163" s="2"/>
      <c r="U163" s="2"/>
      <c r="V163" s="2"/>
      <c r="W163" s="2"/>
    </row>
    <row r="164" spans="2:23" outlineLevel="2" x14ac:dyDescent="0.3">
      <c r="B164" s="5" t="s">
        <v>190</v>
      </c>
      <c r="C164" s="6" t="s">
        <v>191</v>
      </c>
      <c r="D164" s="7" t="s">
        <v>3</v>
      </c>
      <c r="E164" s="3">
        <v>-17957.100000000002</v>
      </c>
      <c r="F164" s="3">
        <v>-426.9</v>
      </c>
      <c r="G164" s="3">
        <v>-913.89099999999996</v>
      </c>
      <c r="H164" s="4" t="s">
        <v>175</v>
      </c>
      <c r="I164" s="3">
        <v>-17957.100000000002</v>
      </c>
      <c r="J164" s="3">
        <v>-426.9</v>
      </c>
      <c r="K164" s="3">
        <v>-913.89099999999996</v>
      </c>
      <c r="L164" s="21" t="s">
        <v>5</v>
      </c>
      <c r="M164" s="3">
        <v>-17957.384177746841</v>
      </c>
      <c r="N164" s="3">
        <v>-427.45803361685</v>
      </c>
      <c r="O164" s="3">
        <v>-908.02746202283674</v>
      </c>
      <c r="P164" s="9">
        <v>941.85453797716309</v>
      </c>
      <c r="Q164" s="2"/>
      <c r="R164" s="2"/>
      <c r="S164" s="2"/>
      <c r="T164" s="2"/>
      <c r="U164" s="2"/>
      <c r="V164" s="2"/>
      <c r="W164" s="9">
        <f>P164</f>
        <v>941.85453797716309</v>
      </c>
    </row>
    <row r="165" spans="2:23" outlineLevel="2" x14ac:dyDescent="0.3">
      <c r="B165" s="5" t="s">
        <v>192</v>
      </c>
      <c r="C165" s="6" t="s">
        <v>193</v>
      </c>
      <c r="D165" s="7" t="s">
        <v>3</v>
      </c>
      <c r="E165" s="3">
        <v>-17957</v>
      </c>
      <c r="F165" s="3">
        <v>-528.9</v>
      </c>
      <c r="G165" s="3">
        <v>-913.89099999999996</v>
      </c>
      <c r="H165" s="4" t="s">
        <v>175</v>
      </c>
      <c r="I165" s="3">
        <v>-17957</v>
      </c>
      <c r="J165" s="3">
        <v>-528.9</v>
      </c>
      <c r="K165" s="3">
        <v>-913.89099999999996</v>
      </c>
      <c r="L165" s="21" t="s">
        <v>5</v>
      </c>
      <c r="M165" s="3">
        <v>-17957.284158308572</v>
      </c>
      <c r="N165" s="3">
        <v>-529.45801459385007</v>
      </c>
      <c r="O165" s="3">
        <v>-907.96520182283666</v>
      </c>
      <c r="P165" s="9">
        <v>941.91679817716317</v>
      </c>
      <c r="Q165" s="2"/>
      <c r="R165" s="2"/>
      <c r="S165" s="2"/>
      <c r="T165" s="2"/>
      <c r="U165" s="2"/>
      <c r="V165" s="2"/>
      <c r="W165" s="2"/>
    </row>
    <row r="166" spans="2:23" outlineLevel="2" x14ac:dyDescent="0.3">
      <c r="B166" s="5" t="s">
        <v>194</v>
      </c>
      <c r="C166" s="6" t="s">
        <v>195</v>
      </c>
      <c r="D166" s="7" t="s">
        <v>12</v>
      </c>
      <c r="E166" s="3">
        <v>-4700</v>
      </c>
      <c r="F166" s="3">
        <v>154</v>
      </c>
      <c r="G166" s="3">
        <v>-225</v>
      </c>
      <c r="H166" s="4" t="s">
        <v>189</v>
      </c>
      <c r="I166" s="3">
        <v>-869</v>
      </c>
      <c r="J166" s="3">
        <v>154</v>
      </c>
      <c r="K166" s="3">
        <v>-225</v>
      </c>
      <c r="L166" s="21" t="s">
        <v>5</v>
      </c>
      <c r="M166" s="3">
        <v>-4700.0700003713255</v>
      </c>
      <c r="N166" s="3">
        <v>153.862563779</v>
      </c>
      <c r="O166" s="3">
        <v>-223.62759488</v>
      </c>
      <c r="P166" s="9">
        <v>1626.2544051199998</v>
      </c>
      <c r="Q166" s="2"/>
      <c r="R166" s="2"/>
      <c r="S166" s="2"/>
      <c r="T166" s="2"/>
      <c r="U166" s="2"/>
      <c r="V166" s="2"/>
      <c r="W166" s="2"/>
    </row>
    <row r="167" spans="2:23" outlineLevel="2" x14ac:dyDescent="0.3">
      <c r="B167" s="5" t="s">
        <v>63</v>
      </c>
      <c r="C167" s="6" t="s">
        <v>64</v>
      </c>
      <c r="D167" s="7" t="s">
        <v>3</v>
      </c>
      <c r="E167" s="3">
        <v>-367.21</v>
      </c>
      <c r="F167" s="3">
        <v>-6147.5</v>
      </c>
      <c r="G167" s="3">
        <v>-965.09</v>
      </c>
      <c r="H167" s="4" t="s">
        <v>196</v>
      </c>
      <c r="I167" s="3">
        <v>-367.21</v>
      </c>
      <c r="J167" s="3">
        <v>13974.5</v>
      </c>
      <c r="K167" s="3">
        <v>-965.09</v>
      </c>
      <c r="L167" s="21" t="s">
        <v>5</v>
      </c>
      <c r="M167" s="3">
        <v>-367.50991835922628</v>
      </c>
      <c r="N167" s="3">
        <v>-6148.0882339542504</v>
      </c>
      <c r="O167" s="3">
        <v>-961.220925240832</v>
      </c>
      <c r="P167" s="9">
        <v>888.66107475916783</v>
      </c>
      <c r="Q167" s="2"/>
      <c r="R167" s="2"/>
      <c r="S167" s="2"/>
      <c r="T167" s="2"/>
      <c r="U167" s="2"/>
      <c r="V167" s="2"/>
      <c r="W167" s="2"/>
    </row>
    <row r="168" spans="2:23" outlineLevel="2" x14ac:dyDescent="0.3">
      <c r="B168" s="5" t="s">
        <v>66</v>
      </c>
      <c r="C168" s="6" t="s">
        <v>67</v>
      </c>
      <c r="D168" s="7" t="s">
        <v>3</v>
      </c>
      <c r="E168" s="3">
        <v>-367.21</v>
      </c>
      <c r="F168" s="3">
        <v>-5893.5</v>
      </c>
      <c r="G168" s="3">
        <v>-965.09</v>
      </c>
      <c r="H168" s="4" t="s">
        <v>175</v>
      </c>
      <c r="I168" s="3">
        <v>-367.21</v>
      </c>
      <c r="J168" s="3">
        <v>-5893.5</v>
      </c>
      <c r="K168" s="3">
        <v>-965.09</v>
      </c>
      <c r="L168" s="21" t="s">
        <v>5</v>
      </c>
      <c r="M168" s="3">
        <v>-367.50996677645225</v>
      </c>
      <c r="N168" s="3">
        <v>-5894.0882813252501</v>
      </c>
      <c r="O168" s="3">
        <v>-961.37604304083197</v>
      </c>
      <c r="P168" s="9">
        <v>888.50595695916786</v>
      </c>
      <c r="Q168" s="2"/>
      <c r="R168" s="2"/>
      <c r="S168" s="2"/>
      <c r="T168" s="9">
        <f>P168</f>
        <v>888.50595695916786</v>
      </c>
      <c r="U168" s="2"/>
      <c r="V168" s="2"/>
      <c r="W168" s="2"/>
    </row>
    <row r="169" spans="2:23" outlineLevel="2" x14ac:dyDescent="0.3">
      <c r="B169" s="5" t="s">
        <v>68</v>
      </c>
      <c r="C169" s="6" t="s">
        <v>69</v>
      </c>
      <c r="D169" s="7" t="s">
        <v>3</v>
      </c>
      <c r="E169" s="3">
        <v>-367.21</v>
      </c>
      <c r="F169" s="3">
        <v>-6147.5</v>
      </c>
      <c r="G169" s="3">
        <v>765.09</v>
      </c>
      <c r="H169" s="4" t="s">
        <v>196</v>
      </c>
      <c r="I169" s="3">
        <v>-367.21</v>
      </c>
      <c r="J169" s="3">
        <v>13974.5</v>
      </c>
      <c r="K169" s="3">
        <v>765.09</v>
      </c>
      <c r="L169" s="21" t="s">
        <v>5</v>
      </c>
      <c r="M169" s="3">
        <v>-366.97010219922629</v>
      </c>
      <c r="N169" s="3">
        <v>-6147.0316130282499</v>
      </c>
      <c r="O169" s="3">
        <v>768.95866782083203</v>
      </c>
      <c r="P169" s="9">
        <v>2618.8406678208321</v>
      </c>
      <c r="Q169" s="2"/>
      <c r="R169" s="2"/>
      <c r="S169" s="2"/>
      <c r="T169" s="2"/>
      <c r="U169" s="2"/>
      <c r="V169" s="2"/>
      <c r="W169" s="2"/>
    </row>
    <row r="170" spans="2:23" outlineLevel="2" x14ac:dyDescent="0.3">
      <c r="B170" s="5" t="s">
        <v>70</v>
      </c>
      <c r="C170" s="6" t="s">
        <v>71</v>
      </c>
      <c r="D170" s="7" t="s">
        <v>3</v>
      </c>
      <c r="E170" s="3">
        <v>-368.6</v>
      </c>
      <c r="F170" s="3">
        <v>-5893.5</v>
      </c>
      <c r="G170" s="3">
        <v>772</v>
      </c>
      <c r="H170" s="4" t="s">
        <v>175</v>
      </c>
      <c r="I170" s="3">
        <v>-368.6</v>
      </c>
      <c r="J170" s="3">
        <v>-5893.5</v>
      </c>
      <c r="K170" s="3">
        <v>772</v>
      </c>
      <c r="L170" s="21" t="s">
        <v>5</v>
      </c>
      <c r="M170" s="3">
        <v>-368.35799462873149</v>
      </c>
      <c r="N170" s="3">
        <v>-5893.0274404622496</v>
      </c>
      <c r="O170" s="3">
        <v>775.71398207560003</v>
      </c>
      <c r="P170" s="9">
        <v>2625.5959820755997</v>
      </c>
      <c r="Q170" s="2"/>
      <c r="R170" s="2"/>
      <c r="S170" s="2"/>
      <c r="T170" s="2"/>
      <c r="U170" s="2"/>
      <c r="V170" s="9">
        <f>P170</f>
        <v>2625.5959820755997</v>
      </c>
      <c r="W170" s="2"/>
    </row>
    <row r="171" spans="2:23" outlineLevel="2" x14ac:dyDescent="0.3">
      <c r="B171" s="5" t="s">
        <v>197</v>
      </c>
      <c r="C171" s="6" t="s">
        <v>198</v>
      </c>
      <c r="D171" s="7" t="s">
        <v>3</v>
      </c>
      <c r="E171" s="3">
        <v>469.9</v>
      </c>
      <c r="F171" s="3">
        <v>-17703.100000000002</v>
      </c>
      <c r="G171" s="3">
        <v>-913.89099999999996</v>
      </c>
      <c r="H171" s="4" t="s">
        <v>199</v>
      </c>
      <c r="I171" s="3">
        <v>469.9</v>
      </c>
      <c r="J171" s="3">
        <v>-13872.100000000002</v>
      </c>
      <c r="K171" s="3">
        <v>-913.89099999999996</v>
      </c>
      <c r="L171" s="21" t="s">
        <v>5</v>
      </c>
      <c r="M171" s="3">
        <v>469.61821766169089</v>
      </c>
      <c r="N171" s="3">
        <v>-17703.654811605553</v>
      </c>
      <c r="O171" s="3">
        <v>-903.22611068283663</v>
      </c>
      <c r="P171" s="9">
        <v>946.6558893171632</v>
      </c>
      <c r="Q171" s="2"/>
      <c r="R171" s="2"/>
      <c r="S171" s="2"/>
      <c r="T171" s="2"/>
      <c r="U171" s="2"/>
      <c r="V171" s="2"/>
      <c r="W171" s="2"/>
    </row>
    <row r="172" spans="2:23" outlineLevel="2" x14ac:dyDescent="0.3">
      <c r="B172" s="5" t="s">
        <v>200</v>
      </c>
      <c r="C172" s="6" t="s">
        <v>201</v>
      </c>
      <c r="D172" s="7" t="s">
        <v>3</v>
      </c>
      <c r="E172" s="3">
        <v>514.9</v>
      </c>
      <c r="F172" s="3">
        <v>-17957.100000000002</v>
      </c>
      <c r="G172" s="3">
        <v>-913.89</v>
      </c>
      <c r="H172" s="4" t="s">
        <v>175</v>
      </c>
      <c r="I172" s="3">
        <v>514.9</v>
      </c>
      <c r="J172" s="3">
        <v>-17957.100000000002</v>
      </c>
      <c r="K172" s="3">
        <v>-913.89</v>
      </c>
      <c r="L172" s="21" t="s">
        <v>5</v>
      </c>
      <c r="M172" s="3">
        <v>514.61826419851695</v>
      </c>
      <c r="N172" s="3">
        <v>-17957.65476362385</v>
      </c>
      <c r="O172" s="3">
        <v>-903.08403288307193</v>
      </c>
      <c r="P172" s="9">
        <v>946.79796711692791</v>
      </c>
      <c r="Q172" s="2"/>
      <c r="R172" s="2"/>
      <c r="S172" s="2"/>
      <c r="T172" s="2"/>
      <c r="U172" s="2"/>
      <c r="V172" s="2"/>
      <c r="W172" s="9">
        <f>P172</f>
        <v>946.79796711692791</v>
      </c>
    </row>
    <row r="173" spans="2:23" outlineLevel="2" x14ac:dyDescent="0.3">
      <c r="B173" s="5" t="s">
        <v>202</v>
      </c>
      <c r="C173" s="6" t="s">
        <v>203</v>
      </c>
      <c r="D173" s="7" t="s">
        <v>3</v>
      </c>
      <c r="E173" s="3">
        <v>431.6</v>
      </c>
      <c r="F173" s="3">
        <v>-17957.100000000002</v>
      </c>
      <c r="G173" s="3">
        <v>-913.89</v>
      </c>
      <c r="H173" s="4" t="s">
        <v>175</v>
      </c>
      <c r="I173" s="3">
        <v>431.6</v>
      </c>
      <c r="J173" s="3">
        <v>-17957.100000000002</v>
      </c>
      <c r="K173" s="3">
        <v>-913.89</v>
      </c>
      <c r="L173" s="21" t="s">
        <v>5</v>
      </c>
      <c r="M173" s="3">
        <v>431.31826825689291</v>
      </c>
      <c r="N173" s="3">
        <v>-17957.65476362385</v>
      </c>
      <c r="O173" s="3">
        <v>-903.05804328307192</v>
      </c>
      <c r="P173" s="9">
        <v>946.82395671692791</v>
      </c>
      <c r="Q173" s="2"/>
      <c r="R173" s="2"/>
      <c r="S173" s="2"/>
      <c r="T173" s="2"/>
      <c r="U173" s="2"/>
      <c r="V173" s="2"/>
      <c r="W173" s="2"/>
    </row>
    <row r="174" spans="2:23" outlineLevel="2" x14ac:dyDescent="0.3">
      <c r="B174" s="5" t="s">
        <v>204</v>
      </c>
      <c r="C174" s="6" t="s">
        <v>205</v>
      </c>
      <c r="D174" s="7" t="s">
        <v>12</v>
      </c>
      <c r="E174" s="3">
        <v>114</v>
      </c>
      <c r="F174" s="3">
        <v>-4700</v>
      </c>
      <c r="G174" s="3">
        <v>-225</v>
      </c>
      <c r="H174" s="4" t="s">
        <v>199</v>
      </c>
      <c r="I174" s="3">
        <v>114</v>
      </c>
      <c r="J174" s="3">
        <v>-869</v>
      </c>
      <c r="K174" s="3">
        <v>-225</v>
      </c>
      <c r="L174" s="21" t="s">
        <v>5</v>
      </c>
      <c r="M174" s="3">
        <v>113.93069035521999</v>
      </c>
      <c r="N174" s="3">
        <v>-4700.1365309500006</v>
      </c>
      <c r="O174" s="3">
        <v>-222.16522508</v>
      </c>
      <c r="P174" s="9">
        <v>1627.7167749199998</v>
      </c>
      <c r="Q174" s="2"/>
      <c r="R174" s="2"/>
      <c r="S174" s="2"/>
      <c r="T174" s="2"/>
      <c r="U174" s="2"/>
      <c r="V174" s="2"/>
      <c r="W174" s="2"/>
    </row>
    <row r="175" spans="2:23" outlineLevel="2" x14ac:dyDescent="0.3">
      <c r="B175" s="5" t="s">
        <v>206</v>
      </c>
      <c r="C175" s="6" t="s">
        <v>207</v>
      </c>
      <c r="D175" s="7" t="s">
        <v>3</v>
      </c>
      <c r="E175" s="3">
        <v>469.9</v>
      </c>
      <c r="F175" s="3">
        <v>-6147.5</v>
      </c>
      <c r="G175" s="3">
        <v>-913.89</v>
      </c>
      <c r="H175" s="4" t="s">
        <v>196</v>
      </c>
      <c r="I175" s="3">
        <v>469.9</v>
      </c>
      <c r="J175" s="3">
        <v>13974.5</v>
      </c>
      <c r="K175" s="3">
        <v>-913.89</v>
      </c>
      <c r="L175" s="21" t="s">
        <v>5</v>
      </c>
      <c r="M175" s="3">
        <v>469.61601525677446</v>
      </c>
      <c r="N175" s="3">
        <v>-6148.0569661142499</v>
      </c>
      <c r="O175" s="3">
        <v>-910.28211560307193</v>
      </c>
      <c r="P175" s="9">
        <v>939.59988439692791</v>
      </c>
      <c r="Q175" s="2"/>
      <c r="R175" s="2"/>
      <c r="S175" s="2"/>
      <c r="T175" s="2"/>
      <c r="U175" s="2"/>
      <c r="V175" s="2"/>
      <c r="W175" s="2"/>
    </row>
    <row r="176" spans="2:23" outlineLevel="2" x14ac:dyDescent="0.3">
      <c r="B176" s="5" t="s">
        <v>208</v>
      </c>
      <c r="C176" s="6" t="s">
        <v>209</v>
      </c>
      <c r="D176" s="7" t="s">
        <v>3</v>
      </c>
      <c r="E176" s="3">
        <v>514.9</v>
      </c>
      <c r="F176" s="3">
        <v>-5893.5</v>
      </c>
      <c r="G176" s="3">
        <v>-913.89</v>
      </c>
      <c r="H176" s="4" t="s">
        <v>175</v>
      </c>
      <c r="I176" s="3">
        <v>514.9</v>
      </c>
      <c r="J176" s="3">
        <v>-5893.5</v>
      </c>
      <c r="K176" s="3">
        <v>-913.89</v>
      </c>
      <c r="L176" s="21" t="s">
        <v>5</v>
      </c>
      <c r="M176" s="3">
        <v>514.61596464714853</v>
      </c>
      <c r="N176" s="3">
        <v>-5894.0570134852496</v>
      </c>
      <c r="O176" s="3">
        <v>-910.45127340307192</v>
      </c>
      <c r="P176" s="9">
        <v>939.43072659692791</v>
      </c>
      <c r="Q176" s="2"/>
      <c r="R176" s="2"/>
      <c r="S176" s="2"/>
      <c r="T176" s="2"/>
      <c r="U176" s="2"/>
      <c r="V176" s="2"/>
      <c r="W176" s="9">
        <f>P176</f>
        <v>939.43072659692791</v>
      </c>
    </row>
    <row r="177" spans="2:23" outlineLevel="2" x14ac:dyDescent="0.3">
      <c r="B177" s="5" t="s">
        <v>210</v>
      </c>
      <c r="C177" s="6" t="s">
        <v>211</v>
      </c>
      <c r="D177" s="7" t="s">
        <v>3</v>
      </c>
      <c r="E177" s="3">
        <v>431.1</v>
      </c>
      <c r="F177" s="3">
        <v>-5893.5</v>
      </c>
      <c r="G177" s="3">
        <v>-913.89</v>
      </c>
      <c r="H177" s="4" t="s">
        <v>175</v>
      </c>
      <c r="I177" s="3">
        <v>431.1</v>
      </c>
      <c r="J177" s="3">
        <v>-5893.5</v>
      </c>
      <c r="K177" s="3">
        <v>-913.89</v>
      </c>
      <c r="L177" s="21" t="s">
        <v>5</v>
      </c>
      <c r="M177" s="3">
        <v>430.81596872988456</v>
      </c>
      <c r="N177" s="3">
        <v>-5894.0570134852496</v>
      </c>
      <c r="O177" s="3">
        <v>-910.42512780307197</v>
      </c>
      <c r="P177" s="9">
        <v>939.45687219692786</v>
      </c>
      <c r="Q177" s="2"/>
      <c r="R177" s="2"/>
      <c r="S177" s="2"/>
      <c r="T177" s="2"/>
      <c r="U177" s="2"/>
      <c r="V177" s="2"/>
      <c r="W177" s="2"/>
    </row>
    <row r="178" spans="2:23" outlineLevel="2" x14ac:dyDescent="0.3">
      <c r="B178" s="5" t="s">
        <v>212</v>
      </c>
      <c r="C178" s="6" t="s">
        <v>213</v>
      </c>
      <c r="D178" s="7" t="s">
        <v>12</v>
      </c>
      <c r="E178" s="3">
        <v>75</v>
      </c>
      <c r="F178" s="3">
        <v>-19250</v>
      </c>
      <c r="G178" s="3">
        <v>-225</v>
      </c>
      <c r="H178" s="4" t="s">
        <v>196</v>
      </c>
      <c r="I178" s="3">
        <v>75</v>
      </c>
      <c r="J178" s="3">
        <v>872</v>
      </c>
      <c r="K178" s="3">
        <v>-225</v>
      </c>
      <c r="L178" s="21" t="s">
        <v>5</v>
      </c>
      <c r="M178" s="3">
        <v>74.93346576175</v>
      </c>
      <c r="N178" s="3">
        <v>-19250.133817374997</v>
      </c>
      <c r="O178" s="3">
        <v>-213.26737208</v>
      </c>
      <c r="P178" s="9">
        <v>1636.6146279199997</v>
      </c>
      <c r="Q178" s="2"/>
      <c r="R178" s="2"/>
      <c r="S178" s="2"/>
      <c r="T178" s="2"/>
      <c r="U178" s="2"/>
      <c r="V178" s="2"/>
      <c r="W178" s="2"/>
    </row>
    <row r="179" spans="2:23" outlineLevel="2" x14ac:dyDescent="0.3">
      <c r="B179" s="5" t="s">
        <v>89</v>
      </c>
      <c r="C179" s="6" t="s">
        <v>90</v>
      </c>
      <c r="D179" s="7" t="s">
        <v>3</v>
      </c>
      <c r="E179" s="11">
        <v>37787.299999999996</v>
      </c>
      <c r="F179" s="11">
        <v>145.4</v>
      </c>
      <c r="G179" s="11">
        <v>-748</v>
      </c>
      <c r="H179" s="4" t="s">
        <v>214</v>
      </c>
      <c r="I179" s="3">
        <v>33207.299999999996</v>
      </c>
      <c r="J179" s="3">
        <v>145.4</v>
      </c>
      <c r="K179" s="3">
        <v>-748</v>
      </c>
      <c r="L179" s="21" t="s">
        <v>5</v>
      </c>
      <c r="M179" s="3">
        <v>37787.064755286745</v>
      </c>
      <c r="N179" s="3">
        <v>144.94316928290002</v>
      </c>
      <c r="O179" s="3">
        <v>-759.87825745040004</v>
      </c>
      <c r="P179" s="9">
        <v>1090.0037425495998</v>
      </c>
      <c r="Q179" s="2"/>
      <c r="R179" s="2"/>
      <c r="S179" s="2"/>
      <c r="T179" s="2"/>
      <c r="U179" s="2"/>
      <c r="V179" s="2"/>
      <c r="W179" s="2"/>
    </row>
    <row r="180" spans="2:23" outlineLevel="2" x14ac:dyDescent="0.3">
      <c r="B180" s="5" t="s">
        <v>91</v>
      </c>
      <c r="C180" s="6" t="s">
        <v>92</v>
      </c>
      <c r="D180" s="7" t="s">
        <v>3</v>
      </c>
      <c r="E180" s="3">
        <v>38051</v>
      </c>
      <c r="F180" s="3">
        <v>155</v>
      </c>
      <c r="G180" s="3">
        <v>-685</v>
      </c>
      <c r="H180" s="4" t="s">
        <v>175</v>
      </c>
      <c r="I180" s="3">
        <v>38051</v>
      </c>
      <c r="J180" s="3">
        <v>155</v>
      </c>
      <c r="K180" s="3">
        <v>-685</v>
      </c>
      <c r="L180" s="21" t="s">
        <v>5</v>
      </c>
      <c r="M180" s="3">
        <v>38050.784396609335</v>
      </c>
      <c r="N180" s="3">
        <v>154.58164159250001</v>
      </c>
      <c r="O180" s="3">
        <v>-696.96640938799999</v>
      </c>
      <c r="P180" s="9">
        <v>1152.915590612</v>
      </c>
      <c r="Q180" s="9">
        <f>P180</f>
        <v>1152.915590612</v>
      </c>
      <c r="R180" s="2"/>
      <c r="S180" s="2"/>
      <c r="T180" s="2"/>
      <c r="U180" s="2"/>
      <c r="V180" s="2"/>
      <c r="W180" s="2"/>
    </row>
    <row r="181" spans="2:23" outlineLevel="2" x14ac:dyDescent="0.3">
      <c r="B181" s="5" t="s">
        <v>93</v>
      </c>
      <c r="C181" s="6" t="s">
        <v>94</v>
      </c>
      <c r="D181" s="7" t="s">
        <v>3</v>
      </c>
      <c r="E181" s="3">
        <v>37787.299999999996</v>
      </c>
      <c r="F181" s="3">
        <v>-566.29999999999995</v>
      </c>
      <c r="G181" s="3">
        <v>509.9</v>
      </c>
      <c r="H181" s="4" t="s">
        <v>214</v>
      </c>
      <c r="I181" s="3">
        <v>33207.299999999996</v>
      </c>
      <c r="J181" s="3">
        <v>-566.29999999999995</v>
      </c>
      <c r="K181" s="3">
        <v>509.9</v>
      </c>
      <c r="L181" s="21" t="s">
        <v>5</v>
      </c>
      <c r="M181" s="3">
        <v>37787.457355750281</v>
      </c>
      <c r="N181" s="3">
        <v>-565.98849845504992</v>
      </c>
      <c r="O181" s="3">
        <v>498.45608188151999</v>
      </c>
      <c r="P181" s="9">
        <v>2348.3380818815199</v>
      </c>
      <c r="Q181" s="2"/>
      <c r="R181" s="2"/>
      <c r="S181" s="2"/>
      <c r="T181" s="2"/>
      <c r="U181" s="2"/>
      <c r="V181" s="2"/>
      <c r="W181" s="2"/>
    </row>
    <row r="182" spans="2:23" outlineLevel="2" x14ac:dyDescent="0.3">
      <c r="B182" s="5" t="s">
        <v>95</v>
      </c>
      <c r="C182" s="6" t="s">
        <v>96</v>
      </c>
      <c r="D182" s="7" t="s">
        <v>3</v>
      </c>
      <c r="E182" s="3">
        <v>38051</v>
      </c>
      <c r="F182" s="3">
        <v>-554</v>
      </c>
      <c r="G182" s="3">
        <v>525</v>
      </c>
      <c r="H182" s="4" t="s">
        <v>175</v>
      </c>
      <c r="I182" s="3">
        <v>38051</v>
      </c>
      <c r="J182" s="3">
        <v>-554</v>
      </c>
      <c r="K182" s="3">
        <v>525</v>
      </c>
      <c r="L182" s="21" t="s">
        <v>5</v>
      </c>
      <c r="M182" s="3">
        <v>38051.162051758212</v>
      </c>
      <c r="N182" s="3">
        <v>-553.67927917899999</v>
      </c>
      <c r="O182" s="3">
        <v>513.46629231999998</v>
      </c>
      <c r="P182" s="9">
        <v>2363.3482923199999</v>
      </c>
      <c r="Q182" s="2"/>
      <c r="R182" s="9">
        <f>P182</f>
        <v>2363.3482923199999</v>
      </c>
      <c r="S182" s="2"/>
      <c r="T182" s="2"/>
      <c r="U182" s="2"/>
      <c r="V182" s="2"/>
      <c r="W182" s="2"/>
    </row>
    <row r="183" spans="2:23" outlineLevel="2" x14ac:dyDescent="0.3">
      <c r="B183" s="5" t="s">
        <v>97</v>
      </c>
      <c r="C183" s="6" t="s">
        <v>98</v>
      </c>
      <c r="D183" s="7" t="s">
        <v>3</v>
      </c>
      <c r="E183" s="3">
        <v>145.4</v>
      </c>
      <c r="F183" s="3">
        <v>37787.299999999996</v>
      </c>
      <c r="G183" s="3">
        <v>-748</v>
      </c>
      <c r="H183" s="4" t="s">
        <v>215</v>
      </c>
      <c r="I183" s="3">
        <v>145.4</v>
      </c>
      <c r="J183" s="3">
        <v>33207.299999999996</v>
      </c>
      <c r="K183" s="3">
        <v>-748</v>
      </c>
      <c r="L183" s="21" t="s">
        <v>5</v>
      </c>
      <c r="M183" s="3">
        <v>145.15941393877333</v>
      </c>
      <c r="N183" s="3">
        <v>37786.836149068549</v>
      </c>
      <c r="O183" s="3">
        <v>-771.12189298040005</v>
      </c>
      <c r="P183" s="9">
        <v>1078.7601070195997</v>
      </c>
      <c r="Q183" s="2"/>
      <c r="R183" s="2"/>
      <c r="S183" s="2"/>
      <c r="T183" s="2"/>
      <c r="U183" s="2"/>
      <c r="V183" s="2"/>
      <c r="W183" s="2"/>
    </row>
    <row r="184" spans="2:23" outlineLevel="2" x14ac:dyDescent="0.3">
      <c r="B184" s="5" t="s">
        <v>99</v>
      </c>
      <c r="C184" s="6" t="s">
        <v>100</v>
      </c>
      <c r="D184" s="7" t="s">
        <v>3</v>
      </c>
      <c r="E184" s="3">
        <v>155</v>
      </c>
      <c r="F184" s="3">
        <v>38051</v>
      </c>
      <c r="G184" s="3">
        <v>-685</v>
      </c>
      <c r="H184" s="4" t="s">
        <v>175</v>
      </c>
      <c r="I184" s="3">
        <v>155</v>
      </c>
      <c r="J184" s="3">
        <v>38051</v>
      </c>
      <c r="K184" s="3">
        <v>-685</v>
      </c>
      <c r="L184" s="21" t="s">
        <v>5</v>
      </c>
      <c r="M184" s="3">
        <v>154.779019204831</v>
      </c>
      <c r="N184" s="3">
        <v>38050.574573988502</v>
      </c>
      <c r="O184" s="3">
        <v>-708.28594458800001</v>
      </c>
      <c r="P184" s="9">
        <v>1141.5960554119997</v>
      </c>
      <c r="Q184" s="9">
        <f>P184</f>
        <v>1141.5960554119997</v>
      </c>
      <c r="R184" s="2"/>
      <c r="S184" s="2"/>
      <c r="T184" s="2"/>
      <c r="U184" s="2"/>
      <c r="V184" s="2"/>
      <c r="W184" s="2"/>
    </row>
    <row r="185" spans="2:23" outlineLevel="2" x14ac:dyDescent="0.3">
      <c r="B185" s="5" t="s">
        <v>101</v>
      </c>
      <c r="C185" s="6" t="s">
        <v>102</v>
      </c>
      <c r="D185" s="7" t="s">
        <v>3</v>
      </c>
      <c r="E185" s="3">
        <v>-566.29999999999995</v>
      </c>
      <c r="F185" s="3">
        <v>37787.299999999996</v>
      </c>
      <c r="G185" s="3">
        <v>509.9</v>
      </c>
      <c r="H185" s="4" t="s">
        <v>215</v>
      </c>
      <c r="I185" s="3">
        <v>-566.29999999999995</v>
      </c>
      <c r="J185" s="3">
        <v>33207.299999999996</v>
      </c>
      <c r="K185" s="3">
        <v>509.9</v>
      </c>
      <c r="L185" s="21" t="s">
        <v>5</v>
      </c>
      <c r="M185" s="3">
        <v>-566.14808658720267</v>
      </c>
      <c r="N185" s="3">
        <v>37787.60434859855</v>
      </c>
      <c r="O185" s="3">
        <v>486.99986156151999</v>
      </c>
      <c r="P185" s="9">
        <v>2336.8818615615201</v>
      </c>
      <c r="Q185" s="2"/>
      <c r="R185" s="2"/>
      <c r="S185" s="2"/>
      <c r="T185" s="2"/>
      <c r="U185" s="2"/>
      <c r="V185" s="2"/>
      <c r="W185" s="2"/>
    </row>
    <row r="186" spans="2:23" outlineLevel="2" x14ac:dyDescent="0.3">
      <c r="B186" s="5" t="s">
        <v>103</v>
      </c>
      <c r="C186" s="6" t="s">
        <v>104</v>
      </c>
      <c r="D186" s="7" t="s">
        <v>3</v>
      </c>
      <c r="E186" s="3">
        <v>-554</v>
      </c>
      <c r="F186" s="3">
        <v>38051</v>
      </c>
      <c r="G186" s="3">
        <v>525</v>
      </c>
      <c r="H186" s="4" t="s">
        <v>175</v>
      </c>
      <c r="I186" s="3">
        <v>-554</v>
      </c>
      <c r="J186" s="3">
        <v>38051</v>
      </c>
      <c r="K186" s="3">
        <v>525</v>
      </c>
      <c r="L186" s="21" t="s">
        <v>5</v>
      </c>
      <c r="M186" s="3">
        <v>-553.84342625268903</v>
      </c>
      <c r="N186" s="3">
        <v>38051.3135209885</v>
      </c>
      <c r="O186" s="3">
        <v>501.93497881999991</v>
      </c>
      <c r="P186" s="9">
        <v>2351.8169788199998</v>
      </c>
      <c r="Q186" s="2"/>
      <c r="R186" s="2"/>
      <c r="S186" s="9">
        <f>P186</f>
        <v>2351.8169788199998</v>
      </c>
      <c r="T186" s="2"/>
      <c r="U186" s="2"/>
      <c r="V186" s="2"/>
      <c r="W186" s="2"/>
    </row>
    <row r="187" spans="2:23" outlineLevel="2" x14ac:dyDescent="0.3">
      <c r="B187" s="5" t="s">
        <v>105</v>
      </c>
      <c r="C187" s="6" t="s">
        <v>106</v>
      </c>
      <c r="D187" s="7" t="s">
        <v>3</v>
      </c>
      <c r="E187" s="3">
        <v>3994223.7</v>
      </c>
      <c r="F187" s="3">
        <v>145.4</v>
      </c>
      <c r="G187" s="3">
        <v>-748</v>
      </c>
      <c r="H187" s="4" t="s">
        <v>216</v>
      </c>
      <c r="I187" s="3">
        <v>83578.700000000186</v>
      </c>
      <c r="J187" s="3">
        <v>-73.72999999999999</v>
      </c>
      <c r="K187" s="3">
        <v>-591.5</v>
      </c>
      <c r="L187" s="21" t="s">
        <v>108</v>
      </c>
      <c r="M187" s="3">
        <v>-5776.0642903974158</v>
      </c>
      <c r="N187" s="3">
        <v>144.94384257014002</v>
      </c>
      <c r="O187" s="3">
        <v>-749.90629045079993</v>
      </c>
      <c r="P187" s="9">
        <v>1099.9757095492</v>
      </c>
      <c r="Q187" s="2"/>
      <c r="R187" s="2"/>
      <c r="S187" s="2"/>
      <c r="T187" s="2"/>
      <c r="U187" s="2"/>
      <c r="V187" s="2"/>
      <c r="W187" s="2"/>
    </row>
    <row r="188" spans="2:23" outlineLevel="2" x14ac:dyDescent="0.3">
      <c r="B188" s="5" t="s">
        <v>109</v>
      </c>
      <c r="C188" s="6" t="s">
        <v>110</v>
      </c>
      <c r="D188" s="7" t="s">
        <v>3</v>
      </c>
      <c r="E188" s="3">
        <v>3993969.7</v>
      </c>
      <c r="F188" s="3">
        <v>168.4</v>
      </c>
      <c r="G188" s="3">
        <v>-725</v>
      </c>
      <c r="H188" s="8" t="s">
        <v>216</v>
      </c>
      <c r="I188" s="3">
        <v>83324.700000000186</v>
      </c>
      <c r="J188" s="3">
        <v>-50.72999999999999</v>
      </c>
      <c r="K188" s="3">
        <v>-568.5</v>
      </c>
      <c r="L188" s="21" t="s">
        <v>108</v>
      </c>
      <c r="M188" s="3">
        <v>-6030.0715115030953</v>
      </c>
      <c r="N188" s="3">
        <v>167.95786369444002</v>
      </c>
      <c r="O188" s="3">
        <v>-727.00025506499992</v>
      </c>
      <c r="P188" s="9">
        <v>1122.8817449349999</v>
      </c>
      <c r="Q188" s="9">
        <f>P188</f>
        <v>1122.8817449349999</v>
      </c>
      <c r="R188" s="2"/>
      <c r="S188" s="2"/>
      <c r="T188" s="2"/>
      <c r="U188" s="2"/>
      <c r="V188" s="2"/>
      <c r="W188" s="2"/>
    </row>
    <row r="189" spans="2:23" outlineLevel="2" x14ac:dyDescent="0.3">
      <c r="B189" s="5" t="s">
        <v>111</v>
      </c>
      <c r="C189" s="6" t="s">
        <v>112</v>
      </c>
      <c r="D189" s="7" t="s">
        <v>3</v>
      </c>
      <c r="E189" s="3">
        <v>3994223.7</v>
      </c>
      <c r="F189" s="3">
        <v>-566.29999999999995</v>
      </c>
      <c r="G189" s="3">
        <v>509.9</v>
      </c>
      <c r="H189" s="4" t="s">
        <v>216</v>
      </c>
      <c r="I189" s="3">
        <v>83578.700000000186</v>
      </c>
      <c r="J189" s="3">
        <v>-785.43</v>
      </c>
      <c r="K189" s="3">
        <v>666.4</v>
      </c>
      <c r="L189" s="21" t="s">
        <v>108</v>
      </c>
      <c r="M189" s="3">
        <v>-5776.4602881026449</v>
      </c>
      <c r="N189" s="3">
        <v>-565.98895770483</v>
      </c>
      <c r="O189" s="3">
        <v>508.42740809954</v>
      </c>
      <c r="P189" s="9">
        <v>2358.3094080995397</v>
      </c>
      <c r="Q189" s="2"/>
      <c r="R189" s="2"/>
      <c r="S189" s="2"/>
      <c r="T189" s="2"/>
      <c r="U189" s="2"/>
      <c r="V189" s="2"/>
      <c r="W189" s="2"/>
    </row>
    <row r="190" spans="2:23" outlineLevel="2" x14ac:dyDescent="0.3">
      <c r="B190" s="10" t="s">
        <v>113</v>
      </c>
      <c r="C190" s="6" t="s">
        <v>114</v>
      </c>
      <c r="D190" s="7" t="s">
        <v>3</v>
      </c>
      <c r="E190" s="3">
        <v>3993969.7</v>
      </c>
      <c r="F190" s="3">
        <v>-568</v>
      </c>
      <c r="G190" s="3">
        <v>564</v>
      </c>
      <c r="H190" s="4" t="s">
        <v>216</v>
      </c>
      <c r="I190" s="3">
        <v>83324.700000000186</v>
      </c>
      <c r="J190" s="3">
        <v>-787.13</v>
      </c>
      <c r="K190" s="3">
        <v>720.5</v>
      </c>
      <c r="L190" s="21" t="s">
        <v>108</v>
      </c>
      <c r="M190" s="3">
        <v>-6030.4773011182551</v>
      </c>
      <c r="N190" s="3">
        <v>-567.65596720880001</v>
      </c>
      <c r="O190" s="3">
        <v>562.44849822440005</v>
      </c>
      <c r="P190" s="9">
        <v>2412.3304982243999</v>
      </c>
      <c r="Q190" s="2"/>
      <c r="R190" s="2"/>
      <c r="S190" s="9">
        <f>P190</f>
        <v>2412.3304982243999</v>
      </c>
      <c r="T190" s="2"/>
      <c r="U190" s="2"/>
      <c r="V190" s="2"/>
      <c r="W190" s="2"/>
    </row>
    <row r="191" spans="2:23" outlineLevel="2" x14ac:dyDescent="0.3">
      <c r="B191" s="5" t="s">
        <v>115</v>
      </c>
      <c r="C191" s="6" t="s">
        <v>116</v>
      </c>
      <c r="D191" s="7" t="s">
        <v>3</v>
      </c>
      <c r="E191" s="3">
        <v>145.4</v>
      </c>
      <c r="F191" s="3">
        <v>3994223.7</v>
      </c>
      <c r="G191" s="3">
        <v>-748</v>
      </c>
      <c r="H191" s="4" t="s">
        <v>217</v>
      </c>
      <c r="I191" s="3">
        <v>145.4</v>
      </c>
      <c r="J191" s="3">
        <v>-5776.2999999998137</v>
      </c>
      <c r="K191" s="3">
        <v>-748</v>
      </c>
      <c r="L191" s="21" t="s">
        <v>118</v>
      </c>
      <c r="M191" s="3">
        <v>145.16718162468601</v>
      </c>
      <c r="N191" s="3">
        <v>-5776.2859590226071</v>
      </c>
      <c r="O191" s="3">
        <v>-748.15363327071998</v>
      </c>
      <c r="P191" s="9">
        <v>1101.72836672928</v>
      </c>
      <c r="Q191" s="2"/>
      <c r="R191" s="2"/>
      <c r="S191" s="2"/>
      <c r="T191" s="2"/>
      <c r="U191" s="2"/>
      <c r="V191" s="2"/>
      <c r="W191" s="2"/>
    </row>
    <row r="192" spans="2:23" outlineLevel="2" x14ac:dyDescent="0.3">
      <c r="B192" s="5" t="s">
        <v>119</v>
      </c>
      <c r="C192" s="6" t="s">
        <v>120</v>
      </c>
      <c r="D192" s="7" t="s">
        <v>3</v>
      </c>
      <c r="E192" s="3">
        <v>168.4</v>
      </c>
      <c r="F192" s="3">
        <v>3993969.7</v>
      </c>
      <c r="G192" s="3">
        <v>-725</v>
      </c>
      <c r="H192" s="4" t="s">
        <v>217</v>
      </c>
      <c r="I192" s="3">
        <v>168.4</v>
      </c>
      <c r="J192" s="3">
        <v>-6030.2999999998137</v>
      </c>
      <c r="K192" s="3">
        <v>-725</v>
      </c>
      <c r="L192" s="21" t="s">
        <v>118</v>
      </c>
      <c r="M192" s="3">
        <v>168.17433662743602</v>
      </c>
      <c r="N192" s="3">
        <v>-6030.2863906878774</v>
      </c>
      <c r="O192" s="3">
        <v>-725.16555956875004</v>
      </c>
      <c r="P192" s="9">
        <v>1124.7164404312498</v>
      </c>
      <c r="Q192" s="9">
        <f>P192</f>
        <v>1124.7164404312498</v>
      </c>
      <c r="R192" s="2"/>
      <c r="S192" s="2"/>
      <c r="T192" s="2"/>
      <c r="U192" s="2"/>
      <c r="V192" s="2"/>
      <c r="W192" s="2"/>
    </row>
    <row r="193" spans="2:23" outlineLevel="2" x14ac:dyDescent="0.3">
      <c r="B193" s="5" t="s">
        <v>121</v>
      </c>
      <c r="C193" s="6" t="s">
        <v>122</v>
      </c>
      <c r="D193" s="7" t="s">
        <v>3</v>
      </c>
      <c r="E193" s="3">
        <v>-566.29999999999995</v>
      </c>
      <c r="F193" s="3">
        <v>3994223.7</v>
      </c>
      <c r="G193" s="3">
        <v>509.9</v>
      </c>
      <c r="H193" s="4" t="s">
        <v>217</v>
      </c>
      <c r="I193" s="3">
        <v>-566.29999999999995</v>
      </c>
      <c r="J193" s="3">
        <v>-5776.2999999998137</v>
      </c>
      <c r="K193" s="3">
        <v>509.9</v>
      </c>
      <c r="L193" s="21" t="s">
        <v>118</v>
      </c>
      <c r="M193" s="3">
        <v>-566.14132542768289</v>
      </c>
      <c r="N193" s="3">
        <v>-5776.3095698056077</v>
      </c>
      <c r="O193" s="3">
        <v>509.96778662276097</v>
      </c>
      <c r="P193" s="9">
        <v>2359.8497866227608</v>
      </c>
      <c r="Q193" s="2"/>
      <c r="R193" s="2"/>
      <c r="S193" s="2"/>
      <c r="T193" s="2"/>
      <c r="U193" s="2"/>
      <c r="V193" s="2"/>
      <c r="W193" s="2"/>
    </row>
    <row r="194" spans="2:23" outlineLevel="2" x14ac:dyDescent="0.3">
      <c r="B194" s="5" t="s">
        <v>123</v>
      </c>
      <c r="C194" s="7" t="s">
        <v>124</v>
      </c>
      <c r="D194" s="7" t="s">
        <v>3</v>
      </c>
      <c r="E194" s="3">
        <v>-568</v>
      </c>
      <c r="F194" s="3">
        <v>3993969.7</v>
      </c>
      <c r="G194" s="3">
        <v>564</v>
      </c>
      <c r="H194" s="4" t="s">
        <v>217</v>
      </c>
      <c r="I194" s="3">
        <v>-568</v>
      </c>
      <c r="J194" s="3">
        <v>-6030.2999999998137</v>
      </c>
      <c r="K194" s="3">
        <v>564</v>
      </c>
      <c r="L194" s="21" t="s">
        <v>118</v>
      </c>
      <c r="M194" s="3">
        <v>-567.82449090871205</v>
      </c>
      <c r="N194" s="3">
        <v>-6030.3105852178778</v>
      </c>
      <c r="O194" s="3">
        <v>564.06354545296006</v>
      </c>
      <c r="P194" s="9">
        <v>2413.9455454529598</v>
      </c>
      <c r="Q194" s="2"/>
      <c r="R194" s="9">
        <f>P194</f>
        <v>2413.9455454529598</v>
      </c>
      <c r="S194" s="2"/>
      <c r="T194" s="2"/>
      <c r="U194" s="2"/>
      <c r="V194" s="2"/>
      <c r="W194" s="2"/>
    </row>
    <row r="195" spans="2:23" outlineLevel="1" x14ac:dyDescent="0.3">
      <c r="B195" s="54" t="s">
        <v>125</v>
      </c>
      <c r="C195" s="33"/>
      <c r="D195" s="33"/>
      <c r="E195" s="49"/>
      <c r="F195" s="49"/>
      <c r="G195" s="34"/>
      <c r="H195" s="35"/>
      <c r="I195" s="34"/>
      <c r="J195" s="34"/>
      <c r="K195" s="34"/>
      <c r="L195" s="34"/>
      <c r="M195" s="34"/>
      <c r="N195" s="34"/>
      <c r="O195" s="34"/>
      <c r="P195" s="36"/>
      <c r="Q195" s="17"/>
    </row>
    <row r="196" spans="2:23" outlineLevel="2" x14ac:dyDescent="0.3">
      <c r="B196" s="5" t="s">
        <v>126</v>
      </c>
      <c r="C196" s="23" t="s">
        <v>218</v>
      </c>
      <c r="D196" s="7" t="s">
        <v>3</v>
      </c>
      <c r="E196" s="11">
        <v>3994223.7</v>
      </c>
      <c r="F196" s="11">
        <v>762</v>
      </c>
      <c r="G196" s="3">
        <v>0</v>
      </c>
      <c r="H196" s="4" t="s">
        <v>216</v>
      </c>
      <c r="I196" s="3">
        <v>83578.700000000186</v>
      </c>
      <c r="J196" s="3">
        <v>542.87</v>
      </c>
      <c r="K196" s="3">
        <v>156.5</v>
      </c>
      <c r="L196" s="21" t="s">
        <v>108</v>
      </c>
      <c r="M196" s="3">
        <v>-5776.2995676718756</v>
      </c>
      <c r="N196" s="3">
        <v>761.99985834419999</v>
      </c>
      <c r="O196" s="3">
        <v>-2.2824692099999413</v>
      </c>
      <c r="P196" s="9">
        <v>1847.5995307899998</v>
      </c>
      <c r="Q196" s="2"/>
      <c r="R196" s="2"/>
      <c r="S196" s="2"/>
      <c r="T196" s="2"/>
      <c r="U196" s="2"/>
      <c r="V196" s="2"/>
      <c r="W196" s="2"/>
    </row>
    <row r="197" spans="2:23" outlineLevel="2" x14ac:dyDescent="0.3">
      <c r="B197" s="5" t="s">
        <v>128</v>
      </c>
      <c r="C197" s="23" t="s">
        <v>219</v>
      </c>
      <c r="D197" s="7" t="s">
        <v>3</v>
      </c>
      <c r="E197" s="11">
        <v>3994223.7</v>
      </c>
      <c r="F197" s="11">
        <v>-762</v>
      </c>
      <c r="G197" s="3">
        <v>0</v>
      </c>
      <c r="H197" s="4" t="s">
        <v>216</v>
      </c>
      <c r="I197" s="3">
        <v>83578.700000000186</v>
      </c>
      <c r="J197" s="3">
        <v>-981.13</v>
      </c>
      <c r="K197" s="3">
        <v>156.5</v>
      </c>
      <c r="L197" s="21" t="s">
        <v>108</v>
      </c>
      <c r="M197" s="3">
        <v>-5776.2998601274749</v>
      </c>
      <c r="N197" s="3">
        <v>-761.99985834419999</v>
      </c>
      <c r="O197" s="3">
        <v>-1.3531340099999416</v>
      </c>
      <c r="P197" s="9">
        <v>1848.52886599</v>
      </c>
      <c r="Q197" s="2"/>
      <c r="R197" s="2"/>
      <c r="S197" s="2"/>
      <c r="T197" s="2"/>
      <c r="U197" s="2"/>
      <c r="V197" s="2"/>
      <c r="W197" s="2"/>
    </row>
    <row r="198" spans="2:23" outlineLevel="2" x14ac:dyDescent="0.3">
      <c r="B198" s="5" t="s">
        <v>130</v>
      </c>
      <c r="C198" s="22" t="s">
        <v>220</v>
      </c>
      <c r="D198" s="7" t="s">
        <v>132</v>
      </c>
      <c r="E198" s="11">
        <v>3993969.7</v>
      </c>
      <c r="F198" s="11">
        <v>751</v>
      </c>
      <c r="G198" s="3">
        <v>0</v>
      </c>
      <c r="H198" s="4" t="s">
        <v>216</v>
      </c>
      <c r="I198" s="3">
        <v>83324.700000000186</v>
      </c>
      <c r="J198" s="3">
        <v>531.87</v>
      </c>
      <c r="K198" s="3">
        <v>156.5</v>
      </c>
      <c r="L198" s="21" t="s">
        <v>108</v>
      </c>
      <c r="M198" s="3">
        <v>-6030.2995572021555</v>
      </c>
      <c r="N198" s="3">
        <v>750.99986038910004</v>
      </c>
      <c r="O198" s="3">
        <v>-2.3556952099999413</v>
      </c>
      <c r="P198" s="9">
        <v>1847.5263047899998</v>
      </c>
      <c r="Q198" s="2"/>
      <c r="R198" s="2"/>
      <c r="S198" s="2"/>
      <c r="T198" s="2"/>
      <c r="U198" s="2"/>
      <c r="V198" s="2"/>
      <c r="W198" s="2"/>
    </row>
    <row r="199" spans="2:23" outlineLevel="2" x14ac:dyDescent="0.3">
      <c r="B199" s="5" t="s">
        <v>133</v>
      </c>
      <c r="C199" s="22" t="s">
        <v>221</v>
      </c>
      <c r="D199" s="7" t="s">
        <v>132</v>
      </c>
      <c r="E199" s="11">
        <v>3993969.7</v>
      </c>
      <c r="F199" s="11">
        <v>827</v>
      </c>
      <c r="G199" s="3">
        <v>0</v>
      </c>
      <c r="H199" s="4" t="s">
        <v>216</v>
      </c>
      <c r="I199" s="3">
        <v>83324.700000000186</v>
      </c>
      <c r="J199" s="3">
        <v>607.87</v>
      </c>
      <c r="K199" s="3">
        <v>156.5</v>
      </c>
      <c r="L199" s="21" t="s">
        <v>108</v>
      </c>
      <c r="M199" s="3">
        <v>-6030.2995426177549</v>
      </c>
      <c r="N199" s="3">
        <v>826.9998462607</v>
      </c>
      <c r="O199" s="3">
        <v>-2.4020400099999417</v>
      </c>
      <c r="P199" s="9">
        <v>1847.47995999</v>
      </c>
      <c r="Q199" s="2"/>
      <c r="R199" s="2"/>
      <c r="S199" s="2"/>
      <c r="T199" s="2"/>
      <c r="U199" s="2"/>
      <c r="V199" s="2"/>
      <c r="W199" s="2"/>
    </row>
    <row r="200" spans="2:23" outlineLevel="2" x14ac:dyDescent="0.3">
      <c r="B200" s="10" t="s">
        <v>222</v>
      </c>
      <c r="C200" s="22" t="s">
        <v>223</v>
      </c>
      <c r="D200" s="7" t="s">
        <v>12</v>
      </c>
      <c r="E200" s="11">
        <v>3996773.7</v>
      </c>
      <c r="F200" s="11">
        <v>-670</v>
      </c>
      <c r="G200" s="3">
        <v>-295</v>
      </c>
      <c r="H200" s="4" t="s">
        <v>216</v>
      </c>
      <c r="I200" s="3">
        <v>86128.700000000186</v>
      </c>
      <c r="J200" s="3">
        <v>-889.13</v>
      </c>
      <c r="K200" s="3">
        <v>-138.5</v>
      </c>
      <c r="L200" s="21" t="s">
        <v>108</v>
      </c>
      <c r="M200" s="3">
        <v>-3226.2071322741749</v>
      </c>
      <c r="N200" s="3">
        <v>-670.17976644700002</v>
      </c>
      <c r="O200" s="3">
        <v>-295.60668116699992</v>
      </c>
      <c r="P200" s="9">
        <v>1554.2753188329998</v>
      </c>
      <c r="Q200" s="2"/>
      <c r="R200" s="2"/>
      <c r="S200" s="2"/>
      <c r="T200" s="2"/>
      <c r="U200" s="2"/>
      <c r="V200" s="2"/>
      <c r="W200" s="2"/>
    </row>
    <row r="201" spans="2:23" outlineLevel="2" x14ac:dyDescent="0.3">
      <c r="B201" s="10" t="s">
        <v>224</v>
      </c>
      <c r="C201" s="22" t="s">
        <v>225</v>
      </c>
      <c r="D201" s="7" t="s">
        <v>12</v>
      </c>
      <c r="E201" s="11">
        <v>3996773.7</v>
      </c>
      <c r="F201" s="11">
        <v>-820</v>
      </c>
      <c r="G201" s="3">
        <v>-295</v>
      </c>
      <c r="H201" s="4" t="s">
        <v>216</v>
      </c>
      <c r="I201" s="3">
        <v>86128.700000000186</v>
      </c>
      <c r="J201" s="3">
        <v>-1039.1300000000001</v>
      </c>
      <c r="K201" s="3">
        <v>-138.5</v>
      </c>
      <c r="L201" s="21" t="s">
        <v>108</v>
      </c>
      <c r="M201" s="3">
        <v>-3226.2071610591747</v>
      </c>
      <c r="N201" s="3">
        <v>-820.17973856200001</v>
      </c>
      <c r="O201" s="3">
        <v>-295.5152111669999</v>
      </c>
      <c r="P201" s="9">
        <v>1554.3667888329999</v>
      </c>
      <c r="Q201" s="2"/>
      <c r="R201" s="2"/>
      <c r="S201" s="2"/>
      <c r="T201" s="2"/>
      <c r="U201" s="2"/>
      <c r="V201" s="2"/>
      <c r="W201" s="2"/>
    </row>
    <row r="202" spans="2:23" outlineLevel="2" x14ac:dyDescent="0.3">
      <c r="B202" s="10" t="s">
        <v>226</v>
      </c>
      <c r="C202" s="22" t="s">
        <v>227</v>
      </c>
      <c r="D202" s="7" t="s">
        <v>12</v>
      </c>
      <c r="E202" s="11">
        <v>3996773.7</v>
      </c>
      <c r="F202" s="11">
        <v>-706</v>
      </c>
      <c r="G202" s="3">
        <v>48</v>
      </c>
      <c r="H202" s="4" t="s">
        <v>216</v>
      </c>
      <c r="I202" s="3">
        <v>86128.700000000186</v>
      </c>
      <c r="J202" s="3">
        <v>-925.13</v>
      </c>
      <c r="K202" s="3">
        <v>204.5</v>
      </c>
      <c r="L202" s="21" t="s">
        <v>108</v>
      </c>
      <c r="M202" s="3">
        <v>-3226.3150812825747</v>
      </c>
      <c r="N202" s="3">
        <v>-705.97059835460004</v>
      </c>
      <c r="O202" s="3">
        <v>47.415190890800055</v>
      </c>
      <c r="P202" s="9">
        <v>1897.2971908907998</v>
      </c>
      <c r="Q202" s="2"/>
      <c r="R202" s="2"/>
      <c r="S202" s="2"/>
      <c r="T202" s="2"/>
      <c r="U202" s="2"/>
      <c r="V202" s="2"/>
      <c r="W202" s="2"/>
    </row>
    <row r="203" spans="2:23" outlineLevel="2" x14ac:dyDescent="0.3">
      <c r="B203" s="10" t="s">
        <v>228</v>
      </c>
      <c r="C203" s="22" t="s">
        <v>229</v>
      </c>
      <c r="D203" s="7" t="s">
        <v>12</v>
      </c>
      <c r="E203" s="11">
        <v>3996773.7</v>
      </c>
      <c r="F203" s="11">
        <v>-820</v>
      </c>
      <c r="G203" s="3">
        <v>48</v>
      </c>
      <c r="H203" s="4" t="s">
        <v>216</v>
      </c>
      <c r="I203" s="3">
        <v>86128.700000000186</v>
      </c>
      <c r="J203" s="3">
        <v>-1039.1300000000001</v>
      </c>
      <c r="K203" s="3">
        <v>204.5</v>
      </c>
      <c r="L203" s="21" t="s">
        <v>108</v>
      </c>
      <c r="M203" s="3">
        <v>-3226.3151031591747</v>
      </c>
      <c r="N203" s="3">
        <v>-819.97057716200004</v>
      </c>
      <c r="O203" s="3">
        <v>47.484708090800055</v>
      </c>
      <c r="P203" s="9">
        <v>1897.3667080907999</v>
      </c>
      <c r="Q203" s="2"/>
      <c r="R203" s="2"/>
      <c r="S203" s="2"/>
      <c r="T203" s="2"/>
      <c r="U203" s="2"/>
      <c r="V203" s="2"/>
      <c r="W203" s="2"/>
    </row>
    <row r="204" spans="2:23" outlineLevel="2" x14ac:dyDescent="0.3">
      <c r="B204" s="10" t="s">
        <v>230</v>
      </c>
      <c r="C204" s="22" t="s">
        <v>231</v>
      </c>
      <c r="D204" s="7" t="s">
        <v>12</v>
      </c>
      <c r="E204" s="11">
        <v>3993969.7</v>
      </c>
      <c r="F204" s="11">
        <v>-705.8</v>
      </c>
      <c r="G204" s="3">
        <v>40</v>
      </c>
      <c r="H204" s="4" t="s">
        <v>216</v>
      </c>
      <c r="I204" s="3">
        <v>83324.700000000186</v>
      </c>
      <c r="J204" s="3">
        <v>-924.93</v>
      </c>
      <c r="K204" s="3">
        <v>196.5</v>
      </c>
      <c r="L204" s="21" t="s">
        <v>108</v>
      </c>
      <c r="M204" s="3">
        <v>-6030.3124247620744</v>
      </c>
      <c r="N204" s="3">
        <v>-705.77547679177997</v>
      </c>
      <c r="O204" s="3">
        <v>38.532652014000057</v>
      </c>
      <c r="P204" s="9">
        <v>1888.4146520139998</v>
      </c>
      <c r="Q204" s="2"/>
      <c r="R204" s="2"/>
      <c r="S204" s="2"/>
      <c r="T204" s="2"/>
      <c r="U204" s="2"/>
      <c r="V204" s="2"/>
      <c r="W204" s="2"/>
    </row>
    <row r="205" spans="2:23" outlineLevel="2" x14ac:dyDescent="0.3">
      <c r="B205" s="10" t="s">
        <v>232</v>
      </c>
      <c r="C205" s="22" t="s">
        <v>233</v>
      </c>
      <c r="D205" s="7" t="s">
        <v>12</v>
      </c>
      <c r="E205" s="11">
        <v>3993969.7</v>
      </c>
      <c r="F205" s="11">
        <v>-789</v>
      </c>
      <c r="G205" s="3">
        <v>40</v>
      </c>
      <c r="H205" s="4" t="s">
        <v>216</v>
      </c>
      <c r="I205" s="3">
        <v>83324.700000000186</v>
      </c>
      <c r="J205" s="3">
        <v>-1008.13</v>
      </c>
      <c r="K205" s="3">
        <v>196.5</v>
      </c>
      <c r="L205" s="21" t="s">
        <v>108</v>
      </c>
      <c r="M205" s="3">
        <v>-6030.3124407281548</v>
      </c>
      <c r="N205" s="3">
        <v>-788.97546132490004</v>
      </c>
      <c r="O205" s="3">
        <v>38.583387374000054</v>
      </c>
      <c r="P205" s="9">
        <v>1888.4653873739999</v>
      </c>
      <c r="Q205" s="2"/>
      <c r="R205" s="2"/>
      <c r="S205" s="2"/>
      <c r="T205" s="2"/>
      <c r="U205" s="2"/>
      <c r="V205" s="2"/>
      <c r="W205" s="2"/>
    </row>
    <row r="206" spans="2:23" outlineLevel="2" x14ac:dyDescent="0.3">
      <c r="B206" s="10" t="s">
        <v>234</v>
      </c>
      <c r="C206" s="22" t="s">
        <v>235</v>
      </c>
      <c r="D206" s="7" t="s">
        <v>3</v>
      </c>
      <c r="E206" s="11">
        <v>-762</v>
      </c>
      <c r="F206" s="11">
        <v>3994223.7</v>
      </c>
      <c r="G206" s="3">
        <v>0</v>
      </c>
      <c r="H206" s="4" t="s">
        <v>217</v>
      </c>
      <c r="I206" s="3">
        <v>-762</v>
      </c>
      <c r="J206" s="3">
        <v>-5776.2999999998137</v>
      </c>
      <c r="K206" s="3">
        <v>0</v>
      </c>
      <c r="L206" s="21" t="s">
        <v>118</v>
      </c>
      <c r="M206" s="3">
        <v>-761.999996829932</v>
      </c>
      <c r="N206" s="3">
        <v>-5776.2999989826076</v>
      </c>
      <c r="O206" s="3">
        <v>0.12871324900000347</v>
      </c>
      <c r="P206" s="9">
        <v>1850.0107132489998</v>
      </c>
      <c r="Q206" s="2"/>
      <c r="R206" s="2"/>
      <c r="S206" s="2"/>
      <c r="T206" s="2"/>
      <c r="U206" s="2"/>
      <c r="V206" s="2"/>
      <c r="W206" s="2"/>
    </row>
    <row r="207" spans="2:23" outlineLevel="2" x14ac:dyDescent="0.3">
      <c r="B207" s="10" t="s">
        <v>143</v>
      </c>
      <c r="C207" s="22" t="s">
        <v>236</v>
      </c>
      <c r="D207" s="7" t="s">
        <v>3</v>
      </c>
      <c r="E207" s="11">
        <v>762</v>
      </c>
      <c r="F207" s="11">
        <v>3994223.7</v>
      </c>
      <c r="G207" s="3">
        <v>0</v>
      </c>
      <c r="H207" s="4" t="s">
        <v>217</v>
      </c>
      <c r="I207" s="3">
        <v>762</v>
      </c>
      <c r="J207" s="3">
        <v>-5776.2999999998137</v>
      </c>
      <c r="K207" s="3">
        <v>0</v>
      </c>
      <c r="L207" s="21" t="s">
        <v>118</v>
      </c>
      <c r="M207" s="3">
        <v>761.99992936274805</v>
      </c>
      <c r="N207" s="3">
        <v>-5776.2999989826076</v>
      </c>
      <c r="O207" s="3">
        <v>-0.34555555099999646</v>
      </c>
      <c r="P207" s="9">
        <v>1849.5364444489999</v>
      </c>
      <c r="Q207" s="2"/>
      <c r="R207" s="2"/>
      <c r="S207" s="2"/>
      <c r="T207" s="2"/>
      <c r="U207" s="2"/>
      <c r="V207" s="2"/>
      <c r="W207" s="2"/>
    </row>
    <row r="208" spans="2:23" outlineLevel="2" x14ac:dyDescent="0.3">
      <c r="B208" s="5" t="s">
        <v>147</v>
      </c>
      <c r="C208" s="22" t="s">
        <v>237</v>
      </c>
      <c r="D208" s="7" t="s">
        <v>132</v>
      </c>
      <c r="E208" s="11">
        <v>751</v>
      </c>
      <c r="F208" s="11">
        <v>3993969.7</v>
      </c>
      <c r="G208" s="3">
        <v>0</v>
      </c>
      <c r="H208" s="4" t="s">
        <v>217</v>
      </c>
      <c r="I208" s="3">
        <v>751</v>
      </c>
      <c r="J208" s="3">
        <v>-6030.2999999998137</v>
      </c>
      <c r="K208" s="3">
        <v>0</v>
      </c>
      <c r="L208" s="21" t="s">
        <v>118</v>
      </c>
      <c r="M208" s="3">
        <v>750.99992841211792</v>
      </c>
      <c r="N208" s="3">
        <v>-6030.2999989378777</v>
      </c>
      <c r="O208" s="3">
        <v>-0.3468999309999965</v>
      </c>
      <c r="P208" s="9">
        <v>1849.5351000689998</v>
      </c>
      <c r="Q208" s="2"/>
      <c r="R208" s="2"/>
      <c r="S208" s="2"/>
      <c r="T208" s="2"/>
      <c r="U208" s="2"/>
      <c r="V208" s="2"/>
      <c r="W208" s="2"/>
    </row>
    <row r="209" spans="2:24" outlineLevel="2" x14ac:dyDescent="0.3">
      <c r="B209" s="5" t="s">
        <v>149</v>
      </c>
      <c r="C209" s="22" t="s">
        <v>238</v>
      </c>
      <c r="D209" s="7" t="s">
        <v>132</v>
      </c>
      <c r="E209" s="11">
        <v>827</v>
      </c>
      <c r="F209" s="11">
        <v>3993969.7</v>
      </c>
      <c r="G209" s="3">
        <v>0</v>
      </c>
      <c r="H209" s="4" t="s">
        <v>217</v>
      </c>
      <c r="I209" s="3">
        <v>827</v>
      </c>
      <c r="J209" s="3">
        <v>-6030.2999999998137</v>
      </c>
      <c r="K209" s="3">
        <v>0</v>
      </c>
      <c r="L209" s="21" t="s">
        <v>118</v>
      </c>
      <c r="M209" s="3">
        <v>826.999924731438</v>
      </c>
      <c r="N209" s="3">
        <v>-6030.2999989378777</v>
      </c>
      <c r="O209" s="3">
        <v>-0.37055113099999648</v>
      </c>
      <c r="P209" s="9">
        <v>1849.5114488689999</v>
      </c>
      <c r="Q209" s="2"/>
      <c r="R209" s="2"/>
      <c r="S209" s="2"/>
      <c r="T209" s="2"/>
      <c r="U209" s="2"/>
      <c r="V209" s="2"/>
      <c r="W209" s="2"/>
    </row>
    <row r="210" spans="2:24" outlineLevel="2" x14ac:dyDescent="0.3">
      <c r="B210" s="10" t="s">
        <v>239</v>
      </c>
      <c r="C210" s="22" t="s">
        <v>240</v>
      </c>
      <c r="D210" s="7" t="s">
        <v>12</v>
      </c>
      <c r="E210" s="11">
        <v>-670</v>
      </c>
      <c r="F210" s="11">
        <v>3996773.7</v>
      </c>
      <c r="G210" s="3">
        <v>-289</v>
      </c>
      <c r="H210" s="4" t="s">
        <v>217</v>
      </c>
      <c r="I210" s="3">
        <v>-670</v>
      </c>
      <c r="J210" s="3">
        <v>-3226.2999999998137</v>
      </c>
      <c r="K210" s="3">
        <v>-289</v>
      </c>
      <c r="L210" s="21" t="s">
        <v>118</v>
      </c>
      <c r="M210" s="3">
        <v>-670.08992319349204</v>
      </c>
      <c r="N210" s="3">
        <v>-3226.2945749016626</v>
      </c>
      <c r="O210" s="3">
        <v>-288.85203960271002</v>
      </c>
      <c r="P210" s="9">
        <v>1561.0299603972899</v>
      </c>
      <c r="Q210" s="2"/>
      <c r="R210" s="2"/>
      <c r="S210" s="2"/>
      <c r="T210" s="2"/>
      <c r="U210" s="2"/>
      <c r="V210" s="2"/>
      <c r="W210" s="2"/>
    </row>
    <row r="211" spans="2:24" outlineLevel="2" x14ac:dyDescent="0.3">
      <c r="B211" s="10" t="s">
        <v>241</v>
      </c>
      <c r="C211" s="22" t="s">
        <v>242</v>
      </c>
      <c r="D211" s="7" t="s">
        <v>12</v>
      </c>
      <c r="E211" s="11">
        <v>-820</v>
      </c>
      <c r="F211" s="11">
        <v>3996773.7</v>
      </c>
      <c r="G211" s="3">
        <v>-289</v>
      </c>
      <c r="H211" s="4" t="s">
        <v>217</v>
      </c>
      <c r="I211" s="3">
        <v>-820</v>
      </c>
      <c r="J211" s="3">
        <v>-3226.2999999998137</v>
      </c>
      <c r="K211" s="3">
        <v>-289</v>
      </c>
      <c r="L211" s="21" t="s">
        <v>118</v>
      </c>
      <c r="M211" s="3">
        <v>-820.08991592899201</v>
      </c>
      <c r="N211" s="3">
        <v>-3226.2945749016626</v>
      </c>
      <c r="O211" s="3">
        <v>-288.80535960271004</v>
      </c>
      <c r="P211" s="9">
        <v>1561.0766403972898</v>
      </c>
      <c r="Q211" s="2"/>
      <c r="R211" s="2"/>
      <c r="S211" s="2"/>
      <c r="T211" s="2"/>
      <c r="U211" s="2"/>
      <c r="V211" s="2"/>
      <c r="W211" s="2"/>
    </row>
    <row r="212" spans="2:24" outlineLevel="2" x14ac:dyDescent="0.3">
      <c r="B212" s="10" t="s">
        <v>243</v>
      </c>
      <c r="C212" s="22" t="s">
        <v>244</v>
      </c>
      <c r="D212" s="7" t="s">
        <v>12</v>
      </c>
      <c r="E212" s="11">
        <v>-706</v>
      </c>
      <c r="F212" s="11">
        <v>3996773.7</v>
      </c>
      <c r="G212" s="3">
        <v>48</v>
      </c>
      <c r="H212" s="4" t="s">
        <v>217</v>
      </c>
      <c r="I212" s="3">
        <v>-706</v>
      </c>
      <c r="J212" s="3">
        <v>-3226.2999999998137</v>
      </c>
      <c r="K212" s="3">
        <v>48</v>
      </c>
      <c r="L212" s="21" t="s">
        <v>118</v>
      </c>
      <c r="M212" s="3">
        <v>-705.98504705001199</v>
      </c>
      <c r="N212" s="3">
        <v>-3226.3009003916623</v>
      </c>
      <c r="O212" s="3">
        <v>48.159147215720004</v>
      </c>
      <c r="P212" s="9">
        <v>1898.0411472157198</v>
      </c>
      <c r="Q212" s="2"/>
      <c r="R212" s="2"/>
      <c r="S212" s="2"/>
      <c r="T212" s="2"/>
      <c r="U212" s="2"/>
      <c r="V212" s="2"/>
      <c r="W212" s="2"/>
    </row>
    <row r="213" spans="2:24" outlineLevel="2" x14ac:dyDescent="0.3">
      <c r="B213" s="10" t="s">
        <v>245</v>
      </c>
      <c r="C213" s="22" t="s">
        <v>246</v>
      </c>
      <c r="D213" s="7" t="s">
        <v>12</v>
      </c>
      <c r="E213" s="11">
        <v>-820</v>
      </c>
      <c r="F213" s="11">
        <v>3996773.7</v>
      </c>
      <c r="G213" s="3">
        <v>48</v>
      </c>
      <c r="H213" s="4" t="s">
        <v>217</v>
      </c>
      <c r="I213" s="3">
        <v>-820</v>
      </c>
      <c r="J213" s="3">
        <v>-3226.2999999998137</v>
      </c>
      <c r="K213" s="3">
        <v>48</v>
      </c>
      <c r="L213" s="21" t="s">
        <v>118</v>
      </c>
      <c r="M213" s="3">
        <v>-819.98504152899193</v>
      </c>
      <c r="N213" s="3">
        <v>-3226.3009003916623</v>
      </c>
      <c r="O213" s="3">
        <v>48.194624015720002</v>
      </c>
      <c r="P213" s="9">
        <v>1898.0766240157197</v>
      </c>
      <c r="Q213" s="2"/>
      <c r="R213" s="2"/>
      <c r="S213" s="2"/>
      <c r="T213" s="2"/>
      <c r="U213" s="2"/>
      <c r="V213" s="2"/>
      <c r="W213" s="2"/>
    </row>
    <row r="214" spans="2:24" outlineLevel="2" x14ac:dyDescent="0.3">
      <c r="B214" s="10" t="s">
        <v>247</v>
      </c>
      <c r="C214" s="22" t="s">
        <v>248</v>
      </c>
      <c r="D214" s="7" t="s">
        <v>12</v>
      </c>
      <c r="E214" s="11">
        <v>-705.8</v>
      </c>
      <c r="F214" s="11">
        <v>3993969.7</v>
      </c>
      <c r="G214" s="3">
        <v>40</v>
      </c>
      <c r="H214" s="4" t="s">
        <v>217</v>
      </c>
      <c r="I214" s="3">
        <v>-705.8</v>
      </c>
      <c r="J214" s="3">
        <v>-6030.2999999998137</v>
      </c>
      <c r="K214" s="3">
        <v>40</v>
      </c>
      <c r="L214" s="21" t="s">
        <v>118</v>
      </c>
      <c r="M214" s="3">
        <v>-705.78755303505807</v>
      </c>
      <c r="N214" s="3">
        <v>-6030.3007497378776</v>
      </c>
      <c r="O214" s="3">
        <v>40.106454284600005</v>
      </c>
      <c r="P214" s="9">
        <v>1889.9884542845998</v>
      </c>
      <c r="Q214" s="2"/>
      <c r="R214" s="2"/>
      <c r="S214" s="2"/>
      <c r="T214" s="2"/>
      <c r="U214" s="2"/>
      <c r="V214" s="2"/>
      <c r="W214" s="2"/>
    </row>
    <row r="215" spans="2:24" outlineLevel="2" x14ac:dyDescent="0.3">
      <c r="B215" s="10" t="s">
        <v>249</v>
      </c>
      <c r="C215" s="22" t="s">
        <v>250</v>
      </c>
      <c r="D215" s="7" t="s">
        <v>12</v>
      </c>
      <c r="E215" s="11">
        <v>-789</v>
      </c>
      <c r="F215" s="11">
        <v>3993969.7</v>
      </c>
      <c r="G215" s="3">
        <v>40</v>
      </c>
      <c r="H215" s="4" t="s">
        <v>217</v>
      </c>
      <c r="I215" s="3">
        <v>-789</v>
      </c>
      <c r="J215" s="3">
        <v>-6030.2999999998137</v>
      </c>
      <c r="K215" s="3">
        <v>40</v>
      </c>
      <c r="L215" s="21" t="s">
        <v>118</v>
      </c>
      <c r="M215" s="3">
        <v>-788.98754900568213</v>
      </c>
      <c r="N215" s="3">
        <v>-6030.3007497378776</v>
      </c>
      <c r="O215" s="3">
        <v>40.132346124600005</v>
      </c>
      <c r="P215" s="9">
        <v>1890.0143461245998</v>
      </c>
      <c r="Q215" s="2"/>
      <c r="R215" s="2"/>
      <c r="S215" s="2"/>
      <c r="T215" s="2"/>
      <c r="U215" s="2"/>
      <c r="V215" s="2"/>
      <c r="W215" s="2"/>
    </row>
    <row r="217" spans="2:24" x14ac:dyDescent="0.3">
      <c r="O217" s="67" t="s">
        <v>267</v>
      </c>
      <c r="P217" s="67"/>
      <c r="Q217" s="58">
        <f>MAX(Q8:Q215)</f>
        <v>1204.69615068854</v>
      </c>
      <c r="R217" s="58">
        <f t="shared" ref="R217:W217" si="0">MAX(R8:R215)</f>
        <v>2492.1520597198096</v>
      </c>
      <c r="S217" s="58">
        <f t="shared" si="0"/>
        <v>2483.636044694008</v>
      </c>
      <c r="T217" s="58">
        <f t="shared" si="0"/>
        <v>924.1890984462367</v>
      </c>
      <c r="U217" s="58">
        <f t="shared" si="0"/>
        <v>2702.6433631472405</v>
      </c>
      <c r="V217" s="58">
        <f t="shared" si="0"/>
        <v>2661.2796260785922</v>
      </c>
      <c r="W217" s="58">
        <f t="shared" si="0"/>
        <v>1004.1704254281714</v>
      </c>
    </row>
    <row r="218" spans="2:24" x14ac:dyDescent="0.3">
      <c r="O218" s="67" t="s">
        <v>268</v>
      </c>
      <c r="P218" s="67"/>
      <c r="Q218" s="58">
        <f>MIN(Q8:Q215)</f>
        <v>1122.8817449349999</v>
      </c>
      <c r="R218" s="58">
        <f t="shared" ref="R218:W218" si="1">MIN(R8:R215)</f>
        <v>2363.3482923199999</v>
      </c>
      <c r="S218" s="58">
        <f t="shared" si="1"/>
        <v>2351.8169788199998</v>
      </c>
      <c r="T218" s="58">
        <f t="shared" si="1"/>
        <v>854.34430369574534</v>
      </c>
      <c r="U218" s="58">
        <f t="shared" si="1"/>
        <v>2634.5336103424797</v>
      </c>
      <c r="V218" s="58">
        <f t="shared" si="1"/>
        <v>2625.5959820755997</v>
      </c>
      <c r="W218" s="58">
        <f t="shared" si="1"/>
        <v>937.51553751716312</v>
      </c>
    </row>
    <row r="219" spans="2:24" x14ac:dyDescent="0.3">
      <c r="O219" s="67" t="s">
        <v>266</v>
      </c>
      <c r="P219" s="67"/>
      <c r="Q219" s="58">
        <f>Q217-Q218</f>
        <v>81.814405753540086</v>
      </c>
      <c r="R219" s="58">
        <f t="shared" ref="R219:W219" si="2">R217-R218</f>
        <v>128.80376739980966</v>
      </c>
      <c r="S219" s="58">
        <f t="shared" si="2"/>
        <v>131.81906587400817</v>
      </c>
      <c r="T219" s="58">
        <f t="shared" si="2"/>
        <v>69.84479475049136</v>
      </c>
      <c r="U219" s="58">
        <f t="shared" si="2"/>
        <v>68.109752804760774</v>
      </c>
      <c r="V219" s="58">
        <f t="shared" si="2"/>
        <v>35.683644002992423</v>
      </c>
      <c r="W219" s="58">
        <f t="shared" si="2"/>
        <v>66.654887911008245</v>
      </c>
    </row>
    <row r="220" spans="2:24" x14ac:dyDescent="0.3">
      <c r="O220" s="67" t="s">
        <v>269</v>
      </c>
      <c r="P220" s="67"/>
      <c r="Q220" s="59">
        <f>Q219/25.4</f>
        <v>3.2210395965960665</v>
      </c>
      <c r="R220" s="59">
        <f t="shared" ref="R220:W220" si="3">R219/25.4</f>
        <v>5.0710144645594353</v>
      </c>
      <c r="S220" s="59">
        <f t="shared" si="3"/>
        <v>5.1897270029137079</v>
      </c>
      <c r="T220" s="59">
        <f t="shared" si="3"/>
        <v>2.749795068916983</v>
      </c>
      <c r="U220" s="59">
        <f t="shared" si="3"/>
        <v>2.6814863308960937</v>
      </c>
      <c r="V220" s="59">
        <f t="shared" si="3"/>
        <v>1.4048678741335601</v>
      </c>
      <c r="W220" s="59">
        <f t="shared" si="3"/>
        <v>2.6242081854727659</v>
      </c>
    </row>
    <row r="221" spans="2:24" x14ac:dyDescent="0.3">
      <c r="Q221" s="60" t="str">
        <f>Q5</f>
        <v>D1001339</v>
      </c>
      <c r="R221" s="60" t="str">
        <f t="shared" ref="R221:W221" si="4">R5</f>
        <v>D1001325</v>
      </c>
      <c r="S221" s="60" t="str">
        <f t="shared" si="4"/>
        <v>D1001330</v>
      </c>
      <c r="T221" s="60" t="str">
        <f t="shared" si="4"/>
        <v>D1001334</v>
      </c>
      <c r="U221" s="60" t="str">
        <f t="shared" si="4"/>
        <v>D1001166</v>
      </c>
      <c r="V221" s="60" t="str">
        <f t="shared" si="4"/>
        <v>D1001170</v>
      </c>
      <c r="W221" s="60" t="str">
        <f t="shared" si="4"/>
        <v>D1001851</v>
      </c>
      <c r="X221" s="60" t="s">
        <v>271</v>
      </c>
    </row>
    <row r="222" spans="2:24" ht="132" customHeight="1" x14ac:dyDescent="0.3">
      <c r="Q222" s="61" t="str">
        <f>Q1</f>
        <v>OpLev TM Tx Assy</v>
      </c>
      <c r="R222" s="61" t="str">
        <f t="shared" ref="R222:W222" si="5">R1</f>
        <v>OpLev &amp; Pcal TM
Rx Assy, LH</v>
      </c>
      <c r="S222" s="61" t="str">
        <f t="shared" si="5"/>
        <v>OpLev &amp; Pcal TM
Rx Assy, RH</v>
      </c>
      <c r="T222" s="61" t="str">
        <f t="shared" si="5"/>
        <v>OpLev PR3/SR3 Tx Assy</v>
      </c>
      <c r="U222" s="61" t="str">
        <f t="shared" si="5"/>
        <v>OpLev PR3/SR3 Rx Assy, LH</v>
      </c>
      <c r="V222" s="61" t="str">
        <f t="shared" si="5"/>
        <v>OpLev SR3 Rx Assy, RH</v>
      </c>
      <c r="W222" s="61" t="str">
        <f t="shared" si="5"/>
        <v>OpLev HAM Tx/Rx Assy</v>
      </c>
    </row>
  </sheetData>
  <mergeCells count="16">
    <mergeCell ref="X2:X3"/>
    <mergeCell ref="Q2:Q3"/>
    <mergeCell ref="R2:R3"/>
    <mergeCell ref="S2:S3"/>
    <mergeCell ref="T2:T3"/>
    <mergeCell ref="U2:U3"/>
    <mergeCell ref="V2:V3"/>
    <mergeCell ref="W2:W3"/>
    <mergeCell ref="O217:P217"/>
    <mergeCell ref="O218:P218"/>
    <mergeCell ref="O219:P219"/>
    <mergeCell ref="O220:P220"/>
    <mergeCell ref="I3:K4"/>
    <mergeCell ref="M3:O4"/>
    <mergeCell ref="P3:P5"/>
    <mergeCell ref="E4:G4"/>
  </mergeCells>
  <hyperlinks>
    <hyperlink ref="Q5" r:id="rId1"/>
    <hyperlink ref="R5" r:id="rId2"/>
    <hyperlink ref="S5" r:id="rId3"/>
    <hyperlink ref="T5" r:id="rId4"/>
    <hyperlink ref="V5" r:id="rId5"/>
    <hyperlink ref="W5" r:id="rId6"/>
    <hyperlink ref="U5" r:id="rId7"/>
    <hyperlink ref="W4" r:id="rId8"/>
    <hyperlink ref="T4" r:id="rId9"/>
    <hyperlink ref="Q4" r:id="rId10"/>
    <hyperlink ref="R4" r:id="rId11"/>
    <hyperlink ref="S4" r:id="rId12"/>
    <hyperlink ref="U4" r:id="rId13"/>
    <hyperlink ref="V4" r:id="rId14"/>
  </hyperlinks>
  <pageMargins left="0.7" right="0.7" top="0.75" bottom="0.75" header="0.3" footer="0.3"/>
  <pageSetup paperSize="119" scale="80" fitToHeight="7" orientation="landscape" r:id="rId15"/>
  <headerFooter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locations</vt:lpstr>
      <vt:lpstr>LHO Corner Sta OL Location Plot</vt:lpstr>
      <vt:lpstr>locations!Print_Titles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Coyne</dc:creator>
  <cp:lastModifiedBy>coyne</cp:lastModifiedBy>
  <cp:lastPrinted>2010-11-08T02:51:46Z</cp:lastPrinted>
  <dcterms:created xsi:type="dcterms:W3CDTF">2010-11-07T22:22:18Z</dcterms:created>
  <dcterms:modified xsi:type="dcterms:W3CDTF">2011-05-05T02:18:17Z</dcterms:modified>
</cp:coreProperties>
</file>