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bookViews>
    <workbookView xWindow="0" yWindow="0" windowWidth="25500" windowHeight="11880"/>
  </bookViews>
  <sheets>
    <sheet name="BOM Report" sheetId="1" r:id="rId1"/>
    <sheet name="Project Information" sheetId="2" r:id="rId2"/>
  </sheets>
  <calcPr calcId="162913" concurrentCalc="0"/>
</workbook>
</file>

<file path=xl/calcChain.xml><?xml version="1.0" encoding="utf-8"?>
<calcChain xmlns="http://schemas.openxmlformats.org/spreadsheetml/2006/main">
  <c r="B16" i="1" l="1"/>
  <c r="B15" i="1"/>
  <c r="B14" i="1"/>
  <c r="P17" i="1"/>
  <c r="N19" i="1"/>
  <c r="N20" i="1"/>
  <c r="J17" i="1"/>
  <c r="M17" i="1"/>
  <c r="D10" i="1"/>
  <c r="C10" i="1"/>
</calcChain>
</file>

<file path=xl/sharedStrings.xml><?xml version="1.0" encoding="utf-8"?>
<sst xmlns="http://schemas.openxmlformats.org/spreadsheetml/2006/main" count="98" uniqueCount="80">
  <si>
    <t>Creation Date:</t>
  </si>
  <si>
    <t>Print Date:</t>
  </si>
  <si>
    <t>Source Data From:</t>
  </si>
  <si>
    <t>Variant:</t>
  </si>
  <si>
    <t>Title</t>
  </si>
  <si>
    <t>Project Full Path</t>
  </si>
  <si>
    <t>Variant Name</t>
  </si>
  <si>
    <t>Project Filename</t>
  </si>
  <si>
    <t>Data-Source Filename</t>
  </si>
  <si>
    <t>Data-Source Full Path</t>
  </si>
  <si>
    <t>Total Quantity</t>
  </si>
  <si>
    <t>Report Time</t>
  </si>
  <si>
    <t>Report Date</t>
  </si>
  <si>
    <t>Output Name</t>
  </si>
  <si>
    <t>Report Date &amp; Tine</t>
  </si>
  <si>
    <t>Output Type</t>
  </si>
  <si>
    <t>Output Generator Name</t>
  </si>
  <si>
    <t>Output Generator Description</t>
  </si>
  <si>
    <t>Board D-number</t>
  </si>
  <si>
    <t>Board Revision</t>
  </si>
  <si>
    <t>Board Designed By:</t>
  </si>
  <si>
    <t>LIGO Bill of Materials</t>
  </si>
  <si>
    <t>#</t>
  </si>
  <si>
    <t>Total</t>
  </si>
  <si>
    <t>Approved</t>
  </si>
  <si>
    <t>Notes</t>
  </si>
  <si>
    <t>pcs:</t>
  </si>
  <si>
    <t>Price for 1pcs</t>
  </si>
  <si>
    <t>USD</t>
  </si>
  <si>
    <t>8/14/2019</t>
  </si>
  <si>
    <t>A+ 16 bit DAC AI Rear Interface Board D070101v2.PrjPCB</t>
  </si>
  <si>
    <t>J. Heefner</t>
  </si>
  <si>
    <t>D070101</t>
  </si>
  <si>
    <t>v2</t>
  </si>
  <si>
    <t>None</t>
  </si>
  <si>
    <t>4:30:35 PM</t>
  </si>
  <si>
    <t>Bill of Materials For Project [A+ 16 bit DAC AI Rear Interface Board D070101v2.PrjPCB] (No PCB Document Selected)</t>
  </si>
  <si>
    <t>5</t>
  </si>
  <si>
    <t>Designator</t>
  </si>
  <si>
    <t>J1, J2, J3, J5</t>
  </si>
  <si>
    <t>J4</t>
  </si>
  <si>
    <t>P1</t>
  </si>
  <si>
    <t>Comment</t>
  </si>
  <si>
    <t>D9F</t>
  </si>
  <si>
    <t>787082-7</t>
  </si>
  <si>
    <t>Header 2</t>
  </si>
  <si>
    <t>Manufacturer 1</t>
  </si>
  <si>
    <t>TE Connectivity</t>
  </si>
  <si>
    <t>Molex</t>
  </si>
  <si>
    <t>Manufacturer Part Number 1</t>
  </si>
  <si>
    <t>5747150-7</t>
  </si>
  <si>
    <t>7870827</t>
  </si>
  <si>
    <t>22-23-2021</t>
  </si>
  <si>
    <t>Case/Package</t>
  </si>
  <si>
    <t>Metal</t>
  </si>
  <si>
    <t/>
  </si>
  <si>
    <t>Footprint</t>
  </si>
  <si>
    <t>HDR1X2</t>
  </si>
  <si>
    <t>Description</t>
  </si>
  <si>
    <t>9 Position D-Sub Receptacle, Female Sockets Connector</t>
  </si>
  <si>
    <t>68 Position D-Type Receptacle, Female Sockets Connector</t>
  </si>
  <si>
    <t>Connector Header Through Hole 2 position 0.100" (2.54mm)</t>
  </si>
  <si>
    <t>Quantity</t>
  </si>
  <si>
    <t>Supplier 1</t>
  </si>
  <si>
    <t>Digi-Key</t>
  </si>
  <si>
    <t>Supplier Part Number 1</t>
  </si>
  <si>
    <t>A34073-ND</t>
  </si>
  <si>
    <t>A3321-ND</t>
  </si>
  <si>
    <t>WM4200-ND</t>
  </si>
  <si>
    <t>Supplier Stock 1</t>
  </si>
  <si>
    <t>Supplier Unit Price 1</t>
  </si>
  <si>
    <t>Supplier Order Qty 1</t>
  </si>
  <si>
    <t>Supplier Subtotal 1</t>
  </si>
  <si>
    <t>Supplier Currency 1</t>
  </si>
  <si>
    <t>C:\Dean\A+\Anti-Image Chassis D1900197\A+ 16 bit DAC AI Rear Interface Board D070101v2\A+ 16 bit DAC AI Rear Interface Board D070101v2.PrjPCB</t>
  </si>
  <si>
    <t>6</t>
  </si>
  <si>
    <t>8/14/2019 4:30:35 PM</t>
  </si>
  <si>
    <t>Bill of Materials</t>
  </si>
  <si>
    <t>BOM_PartType</t>
  </si>
  <si>
    <t>BOM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</si>
</sst>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C09]dd\-mmm\-yy;@"/>
    <numFmt numFmtId="165" formatCode="[$-409]h:mm:ss\ AM/PM;@"/>
    <numFmt numFmtId="166" formatCode="&quot;$&quot;#,##0.00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b/>
      <i/>
      <sz val="18"/>
      <name val="Arial"/>
      <family val="2"/>
    </font>
    <font>
      <u/>
      <sz val="10"/>
      <color theme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AEEF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/>
      <right style="medium">
        <color theme="3"/>
      </right>
      <top/>
      <bottom/>
      <diagonal/>
    </border>
    <border>
      <left/>
      <right/>
      <top/>
      <bottom style="medium">
        <color theme="3"/>
      </bottom>
      <diagonal/>
    </border>
    <border>
      <left style="thin">
        <color auto="1"/>
      </left>
      <right style="thin">
        <color indexed="64"/>
      </right>
      <top style="thin">
        <color theme="3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144">
    <xf numFmtId="0" fontId="0" fillId="0" borderId="0" xfId="0"/>
    <xf numFmtId="14" fontId="0" fillId="0" borderId="0" xfId="0" applyNumberFormat="1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0" fillId="2" borderId="2" xfId="0" applyFill="1" applyBorder="1" applyAlignment="1"/>
    <xf numFmtId="0" fontId="4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2" fillId="3" borderId="5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2" borderId="7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Alignment="1">
      <alignment vertical="center"/>
    </xf>
    <xf numFmtId="0" fontId="1" fillId="0" borderId="0" xfId="0" applyNumberFormat="1" applyFont="1" applyFill="1" applyBorder="1" applyAlignment="1" applyProtection="1">
      <protection locked="0"/>
    </xf>
    <xf numFmtId="0" fontId="0" fillId="2" borderId="11" xfId="0" applyFill="1" applyBorder="1" applyAlignment="1"/>
    <xf numFmtId="0" fontId="2" fillId="0" borderId="1" xfId="0" applyFont="1" applyBorder="1" applyAlignment="1">
      <alignment horizontal="left"/>
    </xf>
    <xf numFmtId="0" fontId="2" fillId="0" borderId="0" xfId="0" applyFont="1" applyBorder="1" applyAlignment="1"/>
    <xf numFmtId="0" fontId="0" fillId="0" borderId="11" xfId="0" applyBorder="1" applyAlignment="1">
      <alignment vertical="top"/>
    </xf>
    <xf numFmtId="0" fontId="0" fillId="0" borderId="0" xfId="0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0" fillId="2" borderId="11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4" borderId="11" xfId="0" applyFill="1" applyBorder="1" applyAlignment="1"/>
    <xf numFmtId="0" fontId="0" fillId="4" borderId="22" xfId="0" applyFill="1" applyBorder="1" applyAlignment="1"/>
    <xf numFmtId="0" fontId="2" fillId="0" borderId="1" xfId="0" applyFont="1" applyBorder="1" applyAlignment="1"/>
    <xf numFmtId="0" fontId="3" fillId="3" borderId="4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vertical="top"/>
    </xf>
    <xf numFmtId="0" fontId="2" fillId="4" borderId="8" xfId="0" applyFont="1" applyFill="1" applyBorder="1" applyAlignment="1">
      <alignment vertical="center"/>
    </xf>
    <xf numFmtId="0" fontId="5" fillId="4" borderId="8" xfId="0" applyFont="1" applyFill="1" applyBorder="1" applyAlignment="1">
      <alignment vertical="top"/>
    </xf>
    <xf numFmtId="0" fontId="8" fillId="0" borderId="23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Border="1"/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vertical="top"/>
    </xf>
    <xf numFmtId="0" fontId="11" fillId="0" borderId="0" xfId="0" applyFont="1" applyBorder="1" applyAlignment="1">
      <alignment vertical="top"/>
    </xf>
    <xf numFmtId="0" fontId="10" fillId="0" borderId="0" xfId="0" applyNumberFormat="1" applyFont="1" applyFill="1" applyBorder="1" applyAlignment="1" applyProtection="1">
      <alignment horizontal="right" vertical="top"/>
      <protection locked="0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>
      <alignment vertical="top"/>
    </xf>
    <xf numFmtId="0" fontId="0" fillId="4" borderId="0" xfId="0" applyFill="1" applyBorder="1" applyAlignment="1"/>
    <xf numFmtId="0" fontId="0" fillId="4" borderId="0" xfId="0" applyFill="1" applyBorder="1" applyAlignment="1">
      <alignment vertical="top"/>
    </xf>
    <xf numFmtId="0" fontId="0" fillId="4" borderId="18" xfId="0" applyFill="1" applyBorder="1" applyAlignment="1">
      <alignment vertical="top"/>
    </xf>
    <xf numFmtId="0" fontId="0" fillId="4" borderId="19" xfId="0" applyFill="1" applyBorder="1" applyAlignment="1"/>
    <xf numFmtId="0" fontId="0" fillId="4" borderId="19" xfId="0" applyFill="1" applyBorder="1" applyAlignment="1">
      <alignment vertical="top"/>
    </xf>
    <xf numFmtId="0" fontId="0" fillId="4" borderId="17" xfId="0" applyFill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29" xfId="0" applyBorder="1" applyAlignment="1">
      <alignment vertical="top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top"/>
    </xf>
    <xf numFmtId="0" fontId="0" fillId="4" borderId="8" xfId="0" applyFill="1" applyBorder="1"/>
    <xf numFmtId="0" fontId="0" fillId="4" borderId="10" xfId="0" applyFill="1" applyBorder="1"/>
    <xf numFmtId="14" fontId="0" fillId="0" borderId="4" xfId="0" applyNumberFormat="1" applyBorder="1" applyAlignment="1">
      <alignment vertical="top"/>
    </xf>
    <xf numFmtId="0" fontId="0" fillId="0" borderId="4" xfId="0" applyBorder="1" applyAlignment="1">
      <alignment horizontal="left" vertical="top"/>
    </xf>
    <xf numFmtId="0" fontId="0" fillId="0" borderId="25" xfId="0" applyBorder="1" applyAlignment="1">
      <alignment vertical="top"/>
    </xf>
    <xf numFmtId="14" fontId="0" fillId="0" borderId="26" xfId="0" applyNumberFormat="1" applyBorder="1" applyAlignment="1">
      <alignment vertical="top"/>
    </xf>
    <xf numFmtId="0" fontId="0" fillId="0" borderId="32" xfId="0" applyBorder="1" applyAlignment="1">
      <alignment vertical="top"/>
    </xf>
    <xf numFmtId="0" fontId="10" fillId="0" borderId="11" xfId="0" applyNumberFormat="1" applyFont="1" applyFill="1" applyBorder="1" applyAlignment="1" applyProtection="1">
      <alignment horizontal="left" vertical="top"/>
      <protection locked="0"/>
    </xf>
    <xf numFmtId="0" fontId="0" fillId="0" borderId="11" xfId="0" applyBorder="1"/>
    <xf numFmtId="0" fontId="0" fillId="0" borderId="24" xfId="0" applyBorder="1"/>
    <xf numFmtId="0" fontId="0" fillId="0" borderId="33" xfId="0" applyBorder="1" applyAlignment="1">
      <alignment vertical="top"/>
    </xf>
    <xf numFmtId="0" fontId="9" fillId="0" borderId="33" xfId="0" applyNumberFormat="1" applyFont="1" applyFill="1" applyBorder="1" applyAlignment="1" applyProtection="1">
      <alignment horizontal="left" vertical="top"/>
      <protection locked="0"/>
    </xf>
    <xf numFmtId="0" fontId="9" fillId="0" borderId="30" xfId="0" applyNumberFormat="1" applyFont="1" applyFill="1" applyBorder="1" applyAlignment="1" applyProtection="1">
      <alignment horizontal="left" vertical="top"/>
      <protection locked="0"/>
    </xf>
    <xf numFmtId="0" fontId="9" fillId="0" borderId="1" xfId="0" applyNumberFormat="1" applyFont="1" applyFill="1" applyBorder="1" applyAlignment="1" applyProtection="1">
      <alignment horizontal="left" vertical="top"/>
      <protection locked="0"/>
    </xf>
    <xf numFmtId="0" fontId="1" fillId="0" borderId="1" xfId="0" applyNumberFormat="1" applyFont="1" applyFill="1" applyBorder="1" applyAlignment="1" applyProtection="1">
      <alignment vertical="top"/>
      <protection locked="0"/>
    </xf>
    <xf numFmtId="2" fontId="0" fillId="0" borderId="1" xfId="0" applyNumberFormat="1" applyBorder="1" applyAlignment="1">
      <alignment horizontal="right" vertical="top"/>
    </xf>
    <xf numFmtId="0" fontId="1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5" fillId="0" borderId="11" xfId="0" applyNumberFormat="1" applyFont="1" applyFill="1" applyBorder="1" applyAlignment="1" applyProtection="1">
      <alignment vertical="top"/>
      <protection locked="0"/>
    </xf>
    <xf numFmtId="0" fontId="5" fillId="0" borderId="35" xfId="0" applyNumberFormat="1" applyFont="1" applyFill="1" applyBorder="1" applyAlignment="1" applyProtection="1">
      <protection locked="0"/>
    </xf>
    <xf numFmtId="0" fontId="1" fillId="0" borderId="31" xfId="0" applyNumberFormat="1" applyFont="1" applyFill="1" applyBorder="1" applyAlignment="1" applyProtection="1">
      <protection locked="0"/>
    </xf>
    <xf numFmtId="0" fontId="5" fillId="7" borderId="14" xfId="0" applyFont="1" applyFill="1" applyBorder="1" applyAlignment="1">
      <alignment horizontal="center" vertical="center"/>
    </xf>
    <xf numFmtId="0" fontId="2" fillId="0" borderId="34" xfId="0" applyNumberFormat="1" applyFont="1" applyFill="1" applyBorder="1" applyAlignment="1" applyProtection="1">
      <alignment vertical="top"/>
      <protection locked="0"/>
    </xf>
    <xf numFmtId="0" fontId="12" fillId="0" borderId="32" xfId="0" applyNumberFormat="1" applyFont="1" applyFill="1" applyBorder="1" applyAlignment="1" applyProtection="1">
      <alignment horizontal="left" vertical="top"/>
      <protection locked="0"/>
    </xf>
    <xf numFmtId="0" fontId="11" fillId="0" borderId="11" xfId="0" applyFont="1" applyFill="1" applyBorder="1" applyAlignment="1">
      <alignment vertical="top"/>
    </xf>
    <xf numFmtId="1" fontId="11" fillId="0" borderId="11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top"/>
    </xf>
    <xf numFmtId="0" fontId="10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vertical="top"/>
    </xf>
    <xf numFmtId="0" fontId="0" fillId="0" borderId="27" xfId="0" applyBorder="1" applyAlignment="1">
      <alignment vertical="top"/>
    </xf>
    <xf numFmtId="166" fontId="13" fillId="0" borderId="0" xfId="0" applyNumberFormat="1" applyFont="1" applyBorder="1" applyAlignment="1">
      <alignment vertical="top"/>
    </xf>
    <xf numFmtId="166" fontId="11" fillId="0" borderId="0" xfId="0" applyNumberFormat="1" applyFont="1" applyBorder="1" applyAlignment="1">
      <alignment vertical="top"/>
    </xf>
    <xf numFmtId="166" fontId="0" fillId="0" borderId="27" xfId="0" applyNumberFormat="1" applyBorder="1" applyAlignment="1">
      <alignment vertical="top"/>
    </xf>
    <xf numFmtId="0" fontId="12" fillId="0" borderId="11" xfId="0" applyNumberFormat="1" applyFont="1" applyFill="1" applyBorder="1" applyAlignment="1" applyProtection="1">
      <alignment horizontal="left" vertical="top"/>
      <protection locked="0"/>
    </xf>
    <xf numFmtId="0" fontId="0" fillId="2" borderId="11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wrapText="1"/>
    </xf>
    <xf numFmtId="0" fontId="5" fillId="7" borderId="14" xfId="0" applyFont="1" applyFill="1" applyBorder="1" applyAlignment="1">
      <alignment horizontal="center" vertical="center" wrapText="1"/>
    </xf>
    <xf numFmtId="0" fontId="0" fillId="0" borderId="27" xfId="0" applyBorder="1" applyAlignment="1">
      <alignment vertical="top" wrapText="1"/>
    </xf>
    <xf numFmtId="0" fontId="0" fillId="0" borderId="11" xfId="0" applyBorder="1" applyAlignment="1">
      <alignment wrapText="1"/>
    </xf>
    <xf numFmtId="0" fontId="10" fillId="0" borderId="0" xfId="0" applyNumberFormat="1" applyFont="1" applyFill="1" applyBorder="1" applyAlignment="1" applyProtection="1">
      <alignment horizontal="left" vertical="top" wrapText="1"/>
      <protection locked="0"/>
    </xf>
    <xf numFmtId="0" fontId="9" fillId="0" borderId="1" xfId="0" applyNumberFormat="1" applyFont="1" applyFill="1" applyBorder="1" applyAlignment="1" applyProtection="1">
      <alignment horizontal="center" vertical="top" wrapText="1"/>
      <protection locked="0"/>
    </xf>
    <xf numFmtId="0" fontId="9" fillId="0" borderId="0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vertical="top" wrapText="1"/>
    </xf>
    <xf numFmtId="0" fontId="0" fillId="2" borderId="0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center" wrapText="1"/>
    </xf>
    <xf numFmtId="0" fontId="5" fillId="7" borderId="14" xfId="0" applyNumberFormat="1" applyFont="1" applyFill="1" applyBorder="1" applyAlignment="1">
      <alignment horizontal="center" vertical="center" wrapText="1"/>
    </xf>
    <xf numFmtId="0" fontId="0" fillId="0" borderId="27" xfId="0" applyNumberFormat="1" applyBorder="1" applyAlignment="1">
      <alignment horizontal="center" vertical="center" wrapText="1"/>
    </xf>
    <xf numFmtId="4" fontId="11" fillId="0" borderId="1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2" fontId="0" fillId="0" borderId="1" xfId="0" applyNumberFormat="1" applyBorder="1" applyAlignment="1">
      <alignment horizontal="right"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1" xfId="0" quotePrefix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1" xfId="0" quotePrefix="1" applyFont="1" applyBorder="1" applyAlignment="1">
      <alignment horizontal="left"/>
    </xf>
    <xf numFmtId="0" fontId="7" fillId="2" borderId="2" xfId="0" quotePrefix="1" applyFont="1" applyFill="1" applyBorder="1" applyAlignment="1">
      <alignment vertical="center"/>
    </xf>
    <xf numFmtId="1" fontId="10" fillId="0" borderId="0" xfId="0" quotePrefix="1" applyNumberFormat="1" applyFont="1" applyFill="1" applyBorder="1" applyAlignment="1" applyProtection="1">
      <alignment horizontal="center" vertical="top" wrapText="1"/>
      <protection locked="0"/>
    </xf>
    <xf numFmtId="0" fontId="3" fillId="3" borderId="12" xfId="0" quotePrefix="1" applyFont="1" applyFill="1" applyBorder="1" applyAlignment="1">
      <alignment horizontal="center" vertical="center" wrapText="1"/>
    </xf>
    <xf numFmtId="0" fontId="5" fillId="0" borderId="13" xfId="0" quotePrefix="1" applyFont="1" applyBorder="1" applyAlignment="1">
      <alignment horizontal="center" vertical="center" wrapText="1"/>
    </xf>
    <xf numFmtId="0" fontId="5" fillId="5" borderId="14" xfId="0" quotePrefix="1" applyFont="1" applyFill="1" applyBorder="1" applyAlignment="1">
      <alignment horizontal="center" vertical="center" wrapText="1"/>
    </xf>
    <xf numFmtId="0" fontId="5" fillId="0" borderId="13" xfId="0" quotePrefix="1" applyFont="1" applyBorder="1" applyAlignment="1">
      <alignment horizontal="center" vertical="center"/>
    </xf>
    <xf numFmtId="0" fontId="5" fillId="5" borderId="14" xfId="0" quotePrefix="1" applyFont="1" applyFill="1" applyBorder="1" applyAlignment="1">
      <alignment horizontal="center" vertical="center"/>
    </xf>
    <xf numFmtId="0" fontId="14" fillId="0" borderId="13" xfId="2" quotePrefix="1" applyBorder="1" applyAlignment="1">
      <alignment horizontal="center" vertical="center" wrapText="1"/>
    </xf>
    <xf numFmtId="0" fontId="14" fillId="5" borderId="14" xfId="2" quotePrefix="1" applyFill="1" applyBorder="1" applyAlignment="1">
      <alignment horizontal="center" vertical="center" wrapText="1"/>
    </xf>
    <xf numFmtId="0" fontId="5" fillId="0" borderId="13" xfId="0" quotePrefix="1" applyNumberFormat="1" applyFont="1" applyBorder="1" applyAlignment="1">
      <alignment horizontal="center" vertical="center" wrapText="1"/>
    </xf>
    <xf numFmtId="0" fontId="5" fillId="5" borderId="14" xfId="0" quotePrefix="1" applyNumberFormat="1" applyFont="1" applyFill="1" applyBorder="1" applyAlignment="1">
      <alignment horizontal="center" vertical="center" wrapText="1"/>
    </xf>
    <xf numFmtId="0" fontId="3" fillId="6" borderId="12" xfId="0" quotePrefix="1" applyFont="1" applyFill="1" applyBorder="1" applyAlignment="1">
      <alignment horizontal="center" vertical="center" wrapText="1"/>
    </xf>
    <xf numFmtId="0" fontId="5" fillId="7" borderId="14" xfId="0" quotePrefix="1" applyFont="1" applyFill="1" applyBorder="1" applyAlignment="1">
      <alignment horizontal="center" vertical="center"/>
    </xf>
    <xf numFmtId="3" fontId="14" fillId="0" borderId="15" xfId="2" quotePrefix="1" applyNumberFormat="1" applyFill="1" applyBorder="1" applyAlignment="1">
      <alignment horizontal="center" vertical="center"/>
    </xf>
    <xf numFmtId="3" fontId="14" fillId="7" borderId="16" xfId="2" quotePrefix="1" applyNumberFormat="1" applyFill="1" applyBorder="1" applyAlignment="1">
      <alignment horizontal="center" vertical="center"/>
    </xf>
    <xf numFmtId="0" fontId="3" fillId="3" borderId="20" xfId="0" quotePrefix="1" applyFont="1" applyFill="1" applyBorder="1" applyAlignment="1">
      <alignment horizontal="center" vertical="center" wrapText="1"/>
    </xf>
    <xf numFmtId="0" fontId="2" fillId="6" borderId="27" xfId="0" quotePrefix="1" applyFont="1" applyFill="1" applyBorder="1" applyAlignment="1">
      <alignment horizontal="center" vertical="center" wrapText="1"/>
    </xf>
    <xf numFmtId="0" fontId="0" fillId="3" borderId="6" xfId="0" quotePrefix="1" applyFill="1" applyBorder="1" applyAlignment="1">
      <alignment horizontal="left" vertical="center"/>
    </xf>
    <xf numFmtId="0" fontId="0" fillId="2" borderId="8" xfId="0" quotePrefix="1" applyFill="1" applyBorder="1" applyAlignment="1">
      <alignment horizontal="left" vertical="center"/>
    </xf>
    <xf numFmtId="0" fontId="0" fillId="3" borderId="8" xfId="0" quotePrefix="1" applyFill="1" applyBorder="1" applyAlignment="1">
      <alignment horizontal="left" vertical="center"/>
    </xf>
    <xf numFmtId="0" fontId="0" fillId="2" borderId="10" xfId="0" quotePrefix="1" applyFill="1" applyBorder="1" applyAlignment="1">
      <alignment horizontal="left" vertical="center"/>
    </xf>
  </cellXfs>
  <cellStyles count="3">
    <cellStyle name="Hyperlink" xfId="2" builtinId="8"/>
    <cellStyle name="Normal" xfId="0" builtinId="0" customBuiltin="1"/>
    <cellStyle name="Normal 2" xfId="1"/>
  </cellStyles>
  <dxfs count="0"/>
  <tableStyles count="0" defaultTableStyle="TableStyleMedium2" defaultPivotStyle="PivotStyleLight16"/>
  <colors>
    <mruColors>
      <color rgb="FFDAEEF3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octopart-clicks.com/click/altium?manufacturer=TE%20Connectivity&amp;mpn=7870827&amp;seller=Digi-Key&amp;sku=A3321-ND&amp;country=US&amp;channel=BOM%20Report&amp;ref=supplier&amp;" TargetMode="External"/><Relationship Id="rId3" Type="http://schemas.openxmlformats.org/officeDocument/2006/relationships/hyperlink" Target="https://octopart-clicks.com/click/altium?manufacturer=Molex&amp;mpn=22-23-2021&amp;seller=Digi-Key&amp;sku=WM4200-ND&amp;country=US&amp;channel=BOM%20Report&amp;" TargetMode="External"/><Relationship Id="rId7" Type="http://schemas.openxmlformats.org/officeDocument/2006/relationships/hyperlink" Target="https://octopart-clicks.com/click/altium?manufacturer=TE%20Connectivity&amp;mpn=5747150-7&amp;seller=Digi-Key&amp;sku=A34073-ND&amp;country=US&amp;channel=BOM%20Report&amp;ref=supplier&amp;" TargetMode="External"/><Relationship Id="rId2" Type="http://schemas.openxmlformats.org/officeDocument/2006/relationships/hyperlink" Target="https://octopart-clicks.com/click/altium?manufacturer=TE%20Connectivity&amp;mpn=7870827&amp;seller=Digi-Key&amp;sku=A3321-ND&amp;country=US&amp;channel=BOM%20Report&amp;" TargetMode="External"/><Relationship Id="rId1" Type="http://schemas.openxmlformats.org/officeDocument/2006/relationships/hyperlink" Target="https://octopart-clicks.com/click/altium?manufacturer=TE%20Connectivity&amp;mpn=5747150-7&amp;seller=Digi-Key&amp;sku=A34073-ND&amp;country=US&amp;channel=BOM%20Report&amp;" TargetMode="External"/><Relationship Id="rId6" Type="http://schemas.openxmlformats.org/officeDocument/2006/relationships/hyperlink" Target="https://octopart-clicks.com/click/altium?manufacturer=Molex&amp;mpn=22-23-2021&amp;seller=Digi-Key&amp;sku=WM4200-ND&amp;country=US&amp;channel=BOM%20Report&amp;ref=man&amp;" TargetMode="External"/><Relationship Id="rId5" Type="http://schemas.openxmlformats.org/officeDocument/2006/relationships/hyperlink" Target="https://octopart-clicks.com/click/altium?manufacturer=TE%20Connectivity&amp;mpn=7870827&amp;seller=Digi-Key&amp;sku=A3321-ND&amp;country=US&amp;channel=BOM%20Report&amp;ref=man&amp;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octopart-clicks.com/click/altium?manufacturer=TE%20Connectivity&amp;mpn=5747150-7&amp;seller=Digi-Key&amp;sku=A34073-ND&amp;country=US&amp;channel=BOM%20Report&amp;ref=man&amp;" TargetMode="External"/><Relationship Id="rId9" Type="http://schemas.openxmlformats.org/officeDocument/2006/relationships/hyperlink" Target="https://octopart-clicks.com/click/altium?manufacturer=Molex&amp;mpn=22-23-2021&amp;seller=Digi-Key&amp;sku=WM4200-ND&amp;country=US&amp;channel=BOM%20Report&amp;ref=supplier&amp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showGridLines="0" tabSelected="1" topLeftCell="A4" zoomScale="85" zoomScaleNormal="85" workbookViewId="0">
      <selection activeCell="L19" sqref="L19"/>
    </sheetView>
  </sheetViews>
  <sheetFormatPr defaultRowHeight="12.75" x14ac:dyDescent="0.2"/>
  <cols>
    <col min="1" max="1" width="2.5703125" style="3" customWidth="1"/>
    <col min="2" max="2" width="19.28515625" style="3" bestFit="1" customWidth="1"/>
    <col min="3" max="3" width="20" style="3" bestFit="1" customWidth="1"/>
    <col min="4" max="4" width="16.42578125" style="9" customWidth="1"/>
    <col min="5" max="5" width="20" style="3" customWidth="1"/>
    <col min="6" max="6" width="28" style="3" customWidth="1"/>
    <col min="7" max="7" width="15.28515625" style="3" customWidth="1"/>
    <col min="8" max="8" width="21.5703125" style="3" customWidth="1"/>
    <col min="9" max="9" width="23.5703125" style="3" customWidth="1"/>
    <col min="10" max="10" width="9.28515625" style="104" customWidth="1"/>
    <col min="11" max="11" width="10.7109375" style="3" customWidth="1"/>
    <col min="12" max="12" width="25.7109375" style="25" customWidth="1"/>
    <col min="13" max="13" width="11.85546875" style="117" customWidth="1"/>
    <col min="14" max="14" width="14.85546875" style="3" customWidth="1"/>
    <col min="15" max="15" width="8.85546875" style="3" customWidth="1"/>
    <col min="16" max="16" width="10.140625" style="3" customWidth="1"/>
    <col min="17" max="17" width="11.28515625" style="3" customWidth="1"/>
    <col min="18" max="18" width="8.28515625" style="3" customWidth="1"/>
    <col min="19" max="16384" width="9.140625" style="3"/>
  </cols>
  <sheetData>
    <row r="1" spans="1:18" ht="13.5" thickBot="1" x14ac:dyDescent="0.25">
      <c r="A1" s="51"/>
      <c r="B1" s="32"/>
      <c r="C1" s="31"/>
      <c r="D1" s="27"/>
      <c r="E1" s="21"/>
      <c r="F1" s="21"/>
      <c r="G1" s="21"/>
      <c r="H1" s="21"/>
      <c r="I1" s="21"/>
      <c r="J1" s="94"/>
      <c r="K1" s="21"/>
      <c r="L1" s="28"/>
      <c r="M1" s="105"/>
      <c r="N1" s="50"/>
      <c r="O1" s="51"/>
      <c r="P1" s="51"/>
      <c r="Q1" s="52"/>
      <c r="R1" s="44"/>
    </row>
    <row r="2" spans="1:18" ht="37.5" customHeight="1" thickBot="1" x14ac:dyDescent="0.25">
      <c r="A2" s="35"/>
      <c r="B2" s="118" t="s">
        <v>21</v>
      </c>
      <c r="C2" s="118"/>
      <c r="D2" s="119"/>
      <c r="E2" s="123" t="s">
        <v>36</v>
      </c>
      <c r="F2" s="26"/>
      <c r="G2" s="26"/>
      <c r="H2" s="26"/>
      <c r="I2" s="26"/>
      <c r="J2" s="95"/>
      <c r="K2" s="4"/>
      <c r="L2" s="30"/>
      <c r="M2" s="106"/>
      <c r="N2" s="53"/>
      <c r="O2" s="54"/>
      <c r="P2" s="54"/>
      <c r="Q2" s="55"/>
      <c r="R2" s="44"/>
    </row>
    <row r="3" spans="1:18" x14ac:dyDescent="0.2">
      <c r="A3" s="35"/>
      <c r="B3" s="23" t="s">
        <v>2</v>
      </c>
      <c r="C3" s="44"/>
      <c r="D3" s="121" t="s">
        <v>30</v>
      </c>
      <c r="E3" s="23"/>
      <c r="F3" s="23"/>
      <c r="G3" s="23"/>
      <c r="H3" s="23"/>
      <c r="I3" s="23"/>
      <c r="J3" s="96"/>
      <c r="K3" s="2"/>
      <c r="L3" s="29"/>
      <c r="M3" s="107"/>
      <c r="N3" s="2"/>
      <c r="O3" s="44"/>
      <c r="P3" s="44"/>
      <c r="Q3" s="56"/>
      <c r="R3" s="44"/>
    </row>
    <row r="4" spans="1:18" x14ac:dyDescent="0.2">
      <c r="A4" s="35"/>
      <c r="B4" s="23" t="s">
        <v>20</v>
      </c>
      <c r="C4" s="44"/>
      <c r="D4" s="121" t="s">
        <v>31</v>
      </c>
      <c r="E4" s="23"/>
      <c r="F4" s="23"/>
      <c r="G4" s="23"/>
      <c r="H4" s="23"/>
      <c r="I4" s="23"/>
      <c r="J4" s="96"/>
      <c r="K4" s="2"/>
      <c r="L4" s="29"/>
      <c r="M4" s="107"/>
      <c r="N4" s="2"/>
      <c r="O4" s="44"/>
      <c r="P4" s="44"/>
      <c r="Q4" s="56"/>
      <c r="R4" s="44"/>
    </row>
    <row r="5" spans="1:18" x14ac:dyDescent="0.2">
      <c r="A5" s="35"/>
      <c r="B5" s="23" t="s">
        <v>18</v>
      </c>
      <c r="C5" s="44"/>
      <c r="D5" s="121" t="s">
        <v>32</v>
      </c>
      <c r="E5" s="23"/>
      <c r="F5" s="23"/>
      <c r="G5" s="23"/>
      <c r="H5" s="23"/>
      <c r="I5" s="23"/>
      <c r="J5" s="96"/>
      <c r="K5" s="2"/>
      <c r="L5" s="29"/>
      <c r="M5" s="107"/>
      <c r="N5" s="2"/>
      <c r="O5" s="44"/>
      <c r="P5" s="44"/>
      <c r="Q5" s="56"/>
      <c r="R5" s="44"/>
    </row>
    <row r="6" spans="1:18" x14ac:dyDescent="0.2">
      <c r="A6" s="35"/>
      <c r="B6" s="23" t="s">
        <v>19</v>
      </c>
      <c r="C6" s="44"/>
      <c r="D6" s="121" t="s">
        <v>33</v>
      </c>
      <c r="E6" s="23"/>
      <c r="F6" s="23"/>
      <c r="G6" s="23"/>
      <c r="H6" s="23"/>
      <c r="I6" s="23"/>
      <c r="J6" s="96"/>
      <c r="K6" s="2"/>
      <c r="L6" s="29"/>
      <c r="M6" s="107"/>
      <c r="N6" s="2"/>
      <c r="O6" s="44"/>
      <c r="P6" s="44"/>
      <c r="Q6" s="56"/>
      <c r="R6" s="44"/>
    </row>
    <row r="7" spans="1:18" x14ac:dyDescent="0.2">
      <c r="A7" s="35"/>
      <c r="B7" s="23" t="s">
        <v>3</v>
      </c>
      <c r="C7" s="44"/>
      <c r="D7" s="122" t="s">
        <v>34</v>
      </c>
      <c r="E7" s="44"/>
      <c r="F7" s="44"/>
      <c r="G7" s="44"/>
      <c r="H7" s="44"/>
      <c r="I7" s="44"/>
      <c r="J7" s="96"/>
      <c r="K7" s="2"/>
      <c r="L7" s="29"/>
      <c r="M7" s="107"/>
      <c r="N7" s="2"/>
      <c r="O7" s="44"/>
      <c r="P7" s="44"/>
      <c r="Q7" s="56"/>
      <c r="R7" s="44"/>
    </row>
    <row r="8" spans="1:18" x14ac:dyDescent="0.2">
      <c r="A8" s="35"/>
      <c r="B8" s="33"/>
      <c r="C8" s="22"/>
      <c r="D8" s="16"/>
      <c r="E8" s="2"/>
      <c r="F8" s="2"/>
      <c r="G8" s="2"/>
      <c r="H8" s="2"/>
      <c r="I8" s="2"/>
      <c r="J8" s="97"/>
      <c r="K8" s="23"/>
      <c r="L8" s="29"/>
      <c r="M8" s="107"/>
      <c r="N8" s="2"/>
      <c r="O8" s="44"/>
      <c r="P8" s="44"/>
      <c r="Q8" s="56"/>
      <c r="R8" s="44"/>
    </row>
    <row r="9" spans="1:18" ht="15.75" customHeight="1" x14ac:dyDescent="0.2">
      <c r="A9" s="35"/>
      <c r="B9" s="5" t="s">
        <v>0</v>
      </c>
      <c r="C9" s="120" t="s">
        <v>29</v>
      </c>
      <c r="D9" s="120" t="s">
        <v>35</v>
      </c>
      <c r="E9" s="5"/>
      <c r="F9" s="5"/>
      <c r="G9" s="5"/>
      <c r="H9" s="5"/>
      <c r="I9" s="5"/>
      <c r="J9" s="96"/>
      <c r="K9" s="2"/>
      <c r="L9" s="29"/>
      <c r="M9" s="107"/>
      <c r="N9" s="1"/>
      <c r="O9" s="44"/>
      <c r="P9" s="44"/>
      <c r="Q9" s="56"/>
      <c r="R9" s="44"/>
    </row>
    <row r="10" spans="1:18" ht="15.75" customHeight="1" x14ac:dyDescent="0.2">
      <c r="A10" s="35"/>
      <c r="B10" s="2" t="s">
        <v>1</v>
      </c>
      <c r="C10" s="6">
        <f ca="1">TODAY()</f>
        <v>43691</v>
      </c>
      <c r="D10" s="7">
        <f ca="1">NOW()</f>
        <v>43691.687953472225</v>
      </c>
      <c r="E10" s="5"/>
      <c r="F10" s="5"/>
      <c r="G10" s="5"/>
      <c r="H10" s="5"/>
      <c r="I10" s="5"/>
      <c r="J10" s="96"/>
      <c r="K10" s="2"/>
      <c r="L10" s="29"/>
      <c r="M10" s="107"/>
      <c r="N10" s="1"/>
      <c r="O10" s="44"/>
      <c r="P10" s="44"/>
      <c r="Q10" s="56"/>
      <c r="R10" s="44"/>
    </row>
    <row r="11" spans="1:18" ht="15.75" customHeight="1" x14ac:dyDescent="0.2">
      <c r="A11" s="35"/>
      <c r="B11" s="5"/>
      <c r="C11" s="17"/>
      <c r="D11" s="17"/>
      <c r="E11" s="5"/>
      <c r="F11" s="5"/>
      <c r="G11" s="5"/>
      <c r="H11" s="5"/>
      <c r="I11" s="5"/>
      <c r="J11" s="96"/>
      <c r="K11" s="2"/>
      <c r="L11" s="29"/>
      <c r="M11" s="107"/>
      <c r="N11" s="2"/>
      <c r="O11" s="44"/>
      <c r="P11" s="44"/>
      <c r="Q11" s="56"/>
      <c r="R11" s="44"/>
    </row>
    <row r="12" spans="1:18" ht="15.75" customHeight="1" x14ac:dyDescent="0.2">
      <c r="A12" s="35"/>
      <c r="B12" s="2"/>
      <c r="C12" s="18"/>
      <c r="D12" s="18"/>
      <c r="E12" s="2"/>
      <c r="F12" s="2"/>
      <c r="G12" s="2"/>
      <c r="H12" s="2"/>
      <c r="I12" s="2"/>
      <c r="J12" s="96"/>
      <c r="K12" s="2"/>
      <c r="L12" s="29"/>
      <c r="M12" s="108"/>
      <c r="N12" s="48"/>
      <c r="O12" s="49"/>
      <c r="P12" s="49"/>
      <c r="Q12" s="57"/>
      <c r="R12" s="44"/>
    </row>
    <row r="13" spans="1:18" s="19" customFormat="1" ht="41.25" customHeight="1" x14ac:dyDescent="0.2">
      <c r="A13" s="36"/>
      <c r="B13" s="34" t="s">
        <v>22</v>
      </c>
      <c r="C13" s="125" t="s">
        <v>38</v>
      </c>
      <c r="D13" s="125" t="s">
        <v>42</v>
      </c>
      <c r="E13" s="125" t="s">
        <v>46</v>
      </c>
      <c r="F13" s="125" t="s">
        <v>49</v>
      </c>
      <c r="G13" s="125" t="s">
        <v>53</v>
      </c>
      <c r="H13" s="134" t="s">
        <v>56</v>
      </c>
      <c r="I13" s="125" t="s">
        <v>58</v>
      </c>
      <c r="J13" s="125" t="s">
        <v>62</v>
      </c>
      <c r="K13" s="125" t="s">
        <v>63</v>
      </c>
      <c r="L13" s="125" t="s">
        <v>65</v>
      </c>
      <c r="M13" s="138" t="s">
        <v>69</v>
      </c>
      <c r="N13" s="139" t="s">
        <v>70</v>
      </c>
      <c r="O13" s="139" t="s">
        <v>71</v>
      </c>
      <c r="P13" s="139" t="s">
        <v>72</v>
      </c>
      <c r="Q13" s="139" t="s">
        <v>73</v>
      </c>
      <c r="R13" s="58"/>
    </row>
    <row r="14" spans="1:18" s="8" customFormat="1" ht="38.25" x14ac:dyDescent="0.2">
      <c r="A14" s="37"/>
      <c r="B14" s="38">
        <f>ROW(B14) - ROW($B$13)</f>
        <v>1</v>
      </c>
      <c r="C14" s="126" t="s">
        <v>39</v>
      </c>
      <c r="D14" s="128" t="s">
        <v>43</v>
      </c>
      <c r="E14" s="130" t="s">
        <v>47</v>
      </c>
      <c r="F14" s="130" t="s">
        <v>50</v>
      </c>
      <c r="G14" s="132" t="s">
        <v>54</v>
      </c>
      <c r="H14" s="132" t="s">
        <v>43</v>
      </c>
      <c r="I14" s="126" t="s">
        <v>59</v>
      </c>
      <c r="J14" s="40">
        <v>4</v>
      </c>
      <c r="K14" s="128" t="s">
        <v>64</v>
      </c>
      <c r="L14" s="136" t="s">
        <v>66</v>
      </c>
      <c r="M14" s="109">
        <v>3719</v>
      </c>
      <c r="N14" s="39">
        <v>3.89</v>
      </c>
      <c r="O14" s="39">
        <v>20</v>
      </c>
      <c r="P14" s="39">
        <v>77.739999999999995</v>
      </c>
      <c r="Q14" s="128" t="s">
        <v>28</v>
      </c>
      <c r="R14" s="59"/>
    </row>
    <row r="15" spans="1:18" s="8" customFormat="1" ht="38.25" x14ac:dyDescent="0.2">
      <c r="A15" s="37"/>
      <c r="B15" s="38">
        <f t="shared" ref="B15:B16" si="0">ROW(B15) - ROW($B$13)</f>
        <v>2</v>
      </c>
      <c r="C15" s="127" t="s">
        <v>40</v>
      </c>
      <c r="D15" s="129" t="s">
        <v>44</v>
      </c>
      <c r="E15" s="131" t="s">
        <v>47</v>
      </c>
      <c r="F15" s="131" t="s">
        <v>51</v>
      </c>
      <c r="G15" s="133" t="s">
        <v>55</v>
      </c>
      <c r="H15" s="133" t="s">
        <v>44</v>
      </c>
      <c r="I15" s="127" t="s">
        <v>60</v>
      </c>
      <c r="J15" s="98">
        <v>1</v>
      </c>
      <c r="K15" s="135" t="s">
        <v>64</v>
      </c>
      <c r="L15" s="137" t="s">
        <v>67</v>
      </c>
      <c r="M15" s="110">
        <v>565</v>
      </c>
      <c r="N15" s="81">
        <v>9.5</v>
      </c>
      <c r="O15" s="81">
        <v>5</v>
      </c>
      <c r="P15" s="81">
        <v>47.5</v>
      </c>
      <c r="Q15" s="135" t="s">
        <v>28</v>
      </c>
      <c r="R15" s="59"/>
    </row>
    <row r="16" spans="1:18" s="8" customFormat="1" ht="38.25" x14ac:dyDescent="0.2">
      <c r="A16" s="37"/>
      <c r="B16" s="38">
        <f>ROW(B16) - ROW($B$13)</f>
        <v>3</v>
      </c>
      <c r="C16" s="126" t="s">
        <v>41</v>
      </c>
      <c r="D16" s="128" t="s">
        <v>45</v>
      </c>
      <c r="E16" s="130" t="s">
        <v>48</v>
      </c>
      <c r="F16" s="130" t="s">
        <v>52</v>
      </c>
      <c r="G16" s="132" t="s">
        <v>55</v>
      </c>
      <c r="H16" s="132" t="s">
        <v>57</v>
      </c>
      <c r="I16" s="126" t="s">
        <v>61</v>
      </c>
      <c r="J16" s="40">
        <v>1</v>
      </c>
      <c r="K16" s="128" t="s">
        <v>64</v>
      </c>
      <c r="L16" s="136" t="s">
        <v>68</v>
      </c>
      <c r="M16" s="109">
        <v>44382</v>
      </c>
      <c r="N16" s="39">
        <v>0.17</v>
      </c>
      <c r="O16" s="39">
        <v>5</v>
      </c>
      <c r="P16" s="39">
        <v>0.85</v>
      </c>
      <c r="Q16" s="128" t="s">
        <v>28</v>
      </c>
      <c r="R16" s="59"/>
    </row>
    <row r="17" spans="1:18" x14ac:dyDescent="0.2">
      <c r="A17" s="51"/>
      <c r="B17" s="65"/>
      <c r="C17" s="62"/>
      <c r="D17" s="63"/>
      <c r="E17" s="64"/>
      <c r="F17" s="24"/>
      <c r="G17" s="66"/>
      <c r="H17" s="24"/>
      <c r="I17" s="24"/>
      <c r="J17" s="99">
        <f>SUM(J14:J16)</f>
        <v>6</v>
      </c>
      <c r="K17" s="24"/>
      <c r="L17" s="47"/>
      <c r="M17" s="111">
        <f>SUM(M14:M16)</f>
        <v>48666</v>
      </c>
      <c r="N17" s="44"/>
      <c r="O17" s="44"/>
      <c r="P17" s="92">
        <f>SUM(P14:P16)</f>
        <v>126.08999999999999</v>
      </c>
      <c r="Q17" s="89"/>
      <c r="R17" s="44"/>
    </row>
    <row r="18" spans="1:18" customFormat="1" ht="23.25" x14ac:dyDescent="0.2">
      <c r="A18" s="60"/>
      <c r="B18" s="82" t="s">
        <v>24</v>
      </c>
      <c r="C18" s="78"/>
      <c r="D18" s="68"/>
      <c r="E18" s="69"/>
      <c r="F18" s="68"/>
      <c r="G18" s="83" t="s">
        <v>25</v>
      </c>
      <c r="H18" s="93"/>
      <c r="I18" s="67"/>
      <c r="J18" s="100"/>
      <c r="K18" s="84"/>
      <c r="L18" s="85"/>
      <c r="M18" s="112"/>
      <c r="N18" s="68"/>
      <c r="O18" s="68"/>
      <c r="P18" s="68"/>
      <c r="Q18" s="69"/>
      <c r="R18" s="42"/>
    </row>
    <row r="19" spans="1:18" customFormat="1" ht="23.25" x14ac:dyDescent="0.2">
      <c r="A19" s="60"/>
      <c r="B19" s="79"/>
      <c r="C19" s="44"/>
      <c r="D19" s="43"/>
      <c r="E19" s="56"/>
      <c r="F19" s="44"/>
      <c r="G19" s="70"/>
      <c r="H19" s="44"/>
      <c r="I19" s="44"/>
      <c r="J19" s="124" t="s">
        <v>37</v>
      </c>
      <c r="K19" s="86" t="s">
        <v>26</v>
      </c>
      <c r="L19" s="45" t="s">
        <v>23</v>
      </c>
      <c r="M19" s="113"/>
      <c r="N19" s="91">
        <f>P17</f>
        <v>126.08999999999999</v>
      </c>
      <c r="O19" s="87"/>
      <c r="P19" s="86" t="s">
        <v>28</v>
      </c>
      <c r="Q19" s="56"/>
      <c r="R19" s="44"/>
    </row>
    <row r="20" spans="1:18" customFormat="1" ht="39.75" customHeight="1" x14ac:dyDescent="0.2">
      <c r="A20" s="60"/>
      <c r="B20" s="79"/>
      <c r="C20" s="44"/>
      <c r="D20" s="43"/>
      <c r="E20" s="56"/>
      <c r="F20" s="44"/>
      <c r="G20" s="71"/>
      <c r="H20" s="41"/>
      <c r="I20" s="46"/>
      <c r="J20" s="101"/>
      <c r="K20" s="45"/>
      <c r="L20" s="88" t="s">
        <v>27</v>
      </c>
      <c r="M20" s="114"/>
      <c r="N20" s="90">
        <f>N19/J19</f>
        <v>25.217999999999996</v>
      </c>
      <c r="O20" s="87"/>
      <c r="P20" s="86" t="s">
        <v>28</v>
      </c>
      <c r="Q20" s="56"/>
      <c r="R20" s="44"/>
    </row>
    <row r="21" spans="1:18" customFormat="1" ht="13.5" thickBot="1" x14ac:dyDescent="0.25">
      <c r="A21" s="61"/>
      <c r="B21" s="80"/>
      <c r="C21" s="49"/>
      <c r="D21" s="77"/>
      <c r="E21" s="57"/>
      <c r="F21" s="49"/>
      <c r="G21" s="72"/>
      <c r="H21" s="73"/>
      <c r="I21" s="73"/>
      <c r="J21" s="102"/>
      <c r="K21" s="74"/>
      <c r="L21" s="75"/>
      <c r="M21" s="115"/>
      <c r="N21" s="76"/>
      <c r="O21" s="77"/>
      <c r="P21" s="49"/>
      <c r="Q21" s="57"/>
      <c r="R21" s="44"/>
    </row>
    <row r="22" spans="1:18" customFormat="1" x14ac:dyDescent="0.2">
      <c r="A22" s="42"/>
      <c r="B22" s="20"/>
      <c r="C22" s="44"/>
      <c r="D22" s="43"/>
      <c r="E22" s="44"/>
      <c r="F22" s="44"/>
      <c r="G22" s="41"/>
      <c r="H22" s="41"/>
      <c r="I22" s="41"/>
      <c r="J22" s="103"/>
      <c r="K22" s="41"/>
      <c r="L22" s="44"/>
      <c r="M22" s="116"/>
      <c r="N22" s="44"/>
      <c r="O22" s="43"/>
      <c r="P22" s="44"/>
      <c r="Q22" s="44"/>
      <c r="R22" s="44"/>
    </row>
    <row r="23" spans="1:18" customFormat="1" ht="9.75" customHeight="1" x14ac:dyDescent="0.2">
      <c r="A23" s="42"/>
      <c r="B23" s="20"/>
      <c r="C23" s="20"/>
      <c r="D23" s="42"/>
      <c r="E23" s="42"/>
      <c r="F23" s="42"/>
      <c r="G23" s="42"/>
      <c r="H23" s="42"/>
      <c r="I23" s="42"/>
      <c r="J23" s="96"/>
      <c r="K23" s="42"/>
      <c r="L23" s="29"/>
      <c r="M23" s="107"/>
      <c r="N23" s="42"/>
      <c r="O23" s="42"/>
      <c r="P23" s="42"/>
      <c r="Q23" s="42"/>
      <c r="R23" s="42"/>
    </row>
    <row r="24" spans="1:18" customFormat="1" ht="12.95" customHeight="1" x14ac:dyDescent="0.2">
      <c r="A24" s="42"/>
      <c r="B24" s="20"/>
      <c r="C24" s="20"/>
      <c r="D24" s="42"/>
      <c r="E24" s="42"/>
      <c r="F24" s="42"/>
      <c r="G24" s="42"/>
      <c r="H24" s="42"/>
      <c r="I24" s="42"/>
      <c r="J24" s="96"/>
      <c r="K24" s="42"/>
      <c r="L24" s="29"/>
      <c r="M24" s="107"/>
      <c r="N24" s="42"/>
      <c r="O24" s="42"/>
      <c r="P24" s="42"/>
      <c r="Q24" s="42"/>
      <c r="R24" s="42"/>
    </row>
    <row r="25" spans="1:18" customFormat="1" ht="12.95" customHeight="1" x14ac:dyDescent="0.2">
      <c r="A25" s="42"/>
      <c r="B25" s="20"/>
      <c r="C25" s="20"/>
      <c r="D25" s="42"/>
      <c r="E25" s="42"/>
      <c r="F25" s="42"/>
      <c r="G25" s="42"/>
      <c r="H25" s="42"/>
      <c r="I25" s="42"/>
      <c r="J25" s="96"/>
      <c r="K25" s="42"/>
      <c r="L25" s="29"/>
      <c r="M25" s="107"/>
      <c r="N25" s="42"/>
      <c r="O25" s="42"/>
      <c r="P25" s="42"/>
      <c r="Q25" s="42"/>
      <c r="R25" s="42"/>
    </row>
    <row r="26" spans="1:18" customFormat="1" ht="12.95" customHeight="1" x14ac:dyDescent="0.2">
      <c r="A26" s="42"/>
      <c r="B26" s="20"/>
      <c r="C26" s="20"/>
      <c r="D26" s="42"/>
      <c r="E26" s="42"/>
      <c r="F26" s="42"/>
      <c r="G26" s="42"/>
      <c r="H26" s="42"/>
      <c r="I26" s="42"/>
      <c r="J26" s="96"/>
      <c r="K26" s="42"/>
      <c r="L26" s="29"/>
      <c r="M26" s="107"/>
      <c r="N26" s="42"/>
      <c r="O26" s="42"/>
      <c r="P26" s="42"/>
      <c r="Q26" s="42"/>
      <c r="R26" s="42"/>
    </row>
  </sheetData>
  <mergeCells count="1">
    <mergeCell ref="B2:D2"/>
  </mergeCells>
  <phoneticPr fontId="0" type="noConversion"/>
  <hyperlinks>
    <hyperlink ref="E14" r:id="rId1" tooltip="Component" display="'TE Connectivity"/>
    <hyperlink ref="E15" r:id="rId2" tooltip="Component" display="'TE Connectivity"/>
    <hyperlink ref="E16" r:id="rId3" tooltip="Component" display="'Molex"/>
    <hyperlink ref="F14" r:id="rId4" tooltip="Manufacturer" display="'5747150-7"/>
    <hyperlink ref="F15" r:id="rId5" tooltip="Manufacturer" display="'7870827"/>
    <hyperlink ref="F16" r:id="rId6" tooltip="Manufacturer" display="'22-23-2021"/>
    <hyperlink ref="L14" r:id="rId7" tooltip="Supplier" display="'A34073-ND"/>
    <hyperlink ref="L15" r:id="rId8" tooltip="Supplier" display="'A3321-ND"/>
    <hyperlink ref="L16" r:id="rId9" tooltip="Supplier" display="'WM4200-ND"/>
  </hyperlinks>
  <pageMargins left="0.46" right="0.36" top="0.57999999999999996" bottom="1" header="0.5" footer="0.5"/>
  <pageSetup paperSize="9" orientation="landscape" horizontalDpi="200" verticalDpi="200" r:id="rId10"/>
  <headerFooter alignWithMargins="0">
    <oddFooter>&amp;L&amp;BAltium Limited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9" sqref="B19"/>
    </sheetView>
  </sheetViews>
  <sheetFormatPr defaultRowHeight="12.75" x14ac:dyDescent="0.2"/>
  <cols>
    <col min="1" max="1" width="30.28515625" style="10" customWidth="1"/>
    <col min="2" max="2" width="108.5703125" style="10" customWidth="1"/>
  </cols>
  <sheetData>
    <row r="1" spans="1:2" s="12" customFormat="1" ht="17.25" customHeight="1" x14ac:dyDescent="0.2">
      <c r="A1" s="11" t="s">
        <v>5</v>
      </c>
      <c r="B1" s="140" t="s">
        <v>74</v>
      </c>
    </row>
    <row r="2" spans="1:2" s="12" customFormat="1" ht="17.25" customHeight="1" x14ac:dyDescent="0.2">
      <c r="A2" s="13" t="s">
        <v>7</v>
      </c>
      <c r="B2" s="141" t="s">
        <v>30</v>
      </c>
    </row>
    <row r="3" spans="1:2" s="12" customFormat="1" ht="17.25" customHeight="1" x14ac:dyDescent="0.2">
      <c r="A3" s="14" t="s">
        <v>6</v>
      </c>
      <c r="B3" s="142" t="s">
        <v>34</v>
      </c>
    </row>
    <row r="4" spans="1:2" s="12" customFormat="1" ht="17.25" customHeight="1" x14ac:dyDescent="0.2">
      <c r="A4" s="13" t="s">
        <v>8</v>
      </c>
      <c r="B4" s="141" t="s">
        <v>30</v>
      </c>
    </row>
    <row r="5" spans="1:2" s="12" customFormat="1" ht="17.25" customHeight="1" x14ac:dyDescent="0.2">
      <c r="A5" s="14" t="s">
        <v>9</v>
      </c>
      <c r="B5" s="142" t="s">
        <v>74</v>
      </c>
    </row>
    <row r="6" spans="1:2" s="12" customFormat="1" ht="17.25" customHeight="1" x14ac:dyDescent="0.2">
      <c r="A6" s="13" t="s">
        <v>4</v>
      </c>
      <c r="B6" s="141" t="s">
        <v>36</v>
      </c>
    </row>
    <row r="7" spans="1:2" s="12" customFormat="1" ht="17.25" customHeight="1" x14ac:dyDescent="0.2">
      <c r="A7" s="14" t="s">
        <v>10</v>
      </c>
      <c r="B7" s="142" t="s">
        <v>75</v>
      </c>
    </row>
    <row r="8" spans="1:2" s="12" customFormat="1" ht="17.25" customHeight="1" x14ac:dyDescent="0.2">
      <c r="A8" s="13" t="s">
        <v>11</v>
      </c>
      <c r="B8" s="141" t="s">
        <v>35</v>
      </c>
    </row>
    <row r="9" spans="1:2" s="12" customFormat="1" ht="17.25" customHeight="1" x14ac:dyDescent="0.2">
      <c r="A9" s="14" t="s">
        <v>12</v>
      </c>
      <c r="B9" s="142" t="s">
        <v>29</v>
      </c>
    </row>
    <row r="10" spans="1:2" s="12" customFormat="1" ht="17.25" customHeight="1" x14ac:dyDescent="0.2">
      <c r="A10" s="13" t="s">
        <v>14</v>
      </c>
      <c r="B10" s="141" t="s">
        <v>76</v>
      </c>
    </row>
    <row r="11" spans="1:2" s="12" customFormat="1" ht="17.25" customHeight="1" x14ac:dyDescent="0.2">
      <c r="A11" s="14" t="s">
        <v>13</v>
      </c>
      <c r="B11" s="142" t="s">
        <v>77</v>
      </c>
    </row>
    <row r="12" spans="1:2" s="12" customFormat="1" ht="17.25" customHeight="1" x14ac:dyDescent="0.2">
      <c r="A12" s="13" t="s">
        <v>15</v>
      </c>
      <c r="B12" s="141" t="s">
        <v>78</v>
      </c>
    </row>
    <row r="13" spans="1:2" s="12" customFormat="1" ht="17.25" customHeight="1" x14ac:dyDescent="0.2">
      <c r="A13" s="14" t="s">
        <v>16</v>
      </c>
      <c r="B13" s="142" t="s">
        <v>79</v>
      </c>
    </row>
    <row r="14" spans="1:2" s="12" customFormat="1" ht="17.25" customHeight="1" thickBot="1" x14ac:dyDescent="0.25">
      <c r="A14" s="15" t="s">
        <v>17</v>
      </c>
      <c r="B14" s="143" t="s">
        <v>77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 Report</vt:lpstr>
      <vt:lpstr>Project Information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dschaetz</dc:creator>
  <cp:lastModifiedBy>dschaetz</cp:lastModifiedBy>
  <cp:lastPrinted>2002-11-05T13:50:54Z</cp:lastPrinted>
  <dcterms:created xsi:type="dcterms:W3CDTF">2000-10-27T00:30:29Z</dcterms:created>
  <dcterms:modified xsi:type="dcterms:W3CDTF">2019-08-14T23:30:39Z</dcterms:modified>
</cp:coreProperties>
</file>